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8_{4E607FAD-87A8-47EA-A23D-7F4636FE5EA2}" xr6:coauthVersionLast="45" xr6:coauthVersionMax="45" xr10:uidLastSave="{00000000-0000-0000-0000-000000000000}"/>
  <bookViews>
    <workbookView xWindow="-110" yWindow="-110" windowWidth="19420" windowHeight="1042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Настройка" sheetId="27" r:id="rId13"/>
  </sheets>
  <definedNames>
    <definedName name="день_начала">Настройка!$D$10</definedName>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40" l="1"/>
  <c r="K2" i="41"/>
  <c r="K2" i="42"/>
  <c r="K2" i="43"/>
  <c r="K2" i="44"/>
  <c r="K2" i="45"/>
  <c r="K2" i="46"/>
  <c r="K2" i="47"/>
  <c r="K2" i="48"/>
  <c r="K2" i="49"/>
  <c r="K2" i="50"/>
  <c r="K2" i="1"/>
  <c r="O2" i="1"/>
  <c r="Y2" i="40"/>
  <c r="X2" i="40"/>
  <c r="W2" i="40"/>
  <c r="V2" i="40"/>
  <c r="U2" i="40"/>
  <c r="T2" i="40"/>
  <c r="S2" i="40"/>
  <c r="Q2" i="40"/>
  <c r="P2" i="40"/>
  <c r="O2" i="40"/>
  <c r="N2" i="40"/>
  <c r="M2" i="40"/>
  <c r="L2" i="40"/>
  <c r="Y2" i="41"/>
  <c r="X2" i="41"/>
  <c r="W2" i="41"/>
  <c r="V2" i="41"/>
  <c r="U2" i="41"/>
  <c r="T2" i="41"/>
  <c r="S2" i="41"/>
  <c r="Q2" i="41"/>
  <c r="P2" i="41"/>
  <c r="O2" i="41"/>
  <c r="N2" i="41"/>
  <c r="M2" i="41"/>
  <c r="L2" i="41"/>
  <c r="Y2" i="42"/>
  <c r="X2" i="42"/>
  <c r="W2" i="42"/>
  <c r="V2" i="42"/>
  <c r="U2" i="42"/>
  <c r="T2" i="42"/>
  <c r="S2" i="42"/>
  <c r="Q2" i="42"/>
  <c r="P2" i="42"/>
  <c r="O2" i="42"/>
  <c r="N2" i="42"/>
  <c r="M2" i="42"/>
  <c r="L2" i="42"/>
  <c r="Y2" i="43"/>
  <c r="X2" i="43"/>
  <c r="W2" i="43"/>
  <c r="V2" i="43"/>
  <c r="U2" i="43"/>
  <c r="T2" i="43"/>
  <c r="S2" i="43"/>
  <c r="Q2" i="43"/>
  <c r="P2" i="43"/>
  <c r="O2" i="43"/>
  <c r="N2" i="43"/>
  <c r="M2" i="43"/>
  <c r="L2" i="43"/>
  <c r="Y2" i="44"/>
  <c r="X2" i="44"/>
  <c r="W2" i="44"/>
  <c r="V2" i="44"/>
  <c r="U2" i="44"/>
  <c r="T2" i="44"/>
  <c r="S2" i="44"/>
  <c r="Q2" i="44"/>
  <c r="P2" i="44"/>
  <c r="O2" i="44"/>
  <c r="N2" i="44"/>
  <c r="M2" i="44"/>
  <c r="L2" i="44"/>
  <c r="Y2" i="45"/>
  <c r="X2" i="45"/>
  <c r="W2" i="45"/>
  <c r="V2" i="45"/>
  <c r="U2" i="45"/>
  <c r="T2" i="45"/>
  <c r="S2" i="45"/>
  <c r="Q2" i="45"/>
  <c r="P2" i="45"/>
  <c r="O2" i="45"/>
  <c r="N2" i="45"/>
  <c r="M2" i="45"/>
  <c r="L2" i="45"/>
  <c r="Y2" i="46"/>
  <c r="X2" i="46"/>
  <c r="W2" i="46"/>
  <c r="V2" i="46"/>
  <c r="U2" i="46"/>
  <c r="T2" i="46"/>
  <c r="S2" i="46"/>
  <c r="Q2" i="46"/>
  <c r="P2" i="46"/>
  <c r="O2" i="46"/>
  <c r="N2" i="46"/>
  <c r="M2" i="46"/>
  <c r="L2" i="46"/>
  <c r="Y2" i="47"/>
  <c r="X2" i="47"/>
  <c r="W2" i="47"/>
  <c r="V2" i="47"/>
  <c r="U2" i="47"/>
  <c r="T2" i="47"/>
  <c r="S2" i="47"/>
  <c r="Q2" i="47"/>
  <c r="P2" i="47"/>
  <c r="O2" i="47"/>
  <c r="N2" i="47"/>
  <c r="M2" i="47"/>
  <c r="L2" i="47"/>
  <c r="Y2" i="48"/>
  <c r="X2" i="48"/>
  <c r="W2" i="48"/>
  <c r="V2" i="48"/>
  <c r="U2" i="48"/>
  <c r="T2" i="48"/>
  <c r="S2" i="48"/>
  <c r="Q2" i="48"/>
  <c r="P2" i="48"/>
  <c r="O2" i="48"/>
  <c r="N2" i="48"/>
  <c r="M2" i="48"/>
  <c r="L2" i="48"/>
  <c r="Y2" i="49"/>
  <c r="X2" i="49"/>
  <c r="W2" i="49"/>
  <c r="V2" i="49"/>
  <c r="U2" i="49"/>
  <c r="T2" i="49"/>
  <c r="S2" i="49"/>
  <c r="Q2" i="49"/>
  <c r="P2" i="49"/>
  <c r="O2" i="49"/>
  <c r="N2" i="49"/>
  <c r="M2" i="49"/>
  <c r="L2" i="49"/>
  <c r="Y2" i="50"/>
  <c r="X2" i="50"/>
  <c r="W2" i="50"/>
  <c r="V2" i="50"/>
  <c r="U2" i="50"/>
  <c r="T2" i="50"/>
  <c r="S2" i="50"/>
  <c r="Q2" i="50"/>
  <c r="P2" i="50"/>
  <c r="O2" i="50"/>
  <c r="N2" i="50"/>
  <c r="M2" i="50"/>
  <c r="L2" i="50"/>
  <c r="Y2" i="1"/>
  <c r="X2" i="1"/>
  <c r="W2" i="1"/>
  <c r="V2" i="1"/>
  <c r="U2" i="1"/>
  <c r="T2" i="1"/>
  <c r="S2" i="1"/>
  <c r="Q2" i="1"/>
  <c r="P2" i="1"/>
  <c r="N2" i="1"/>
  <c r="M2" i="1"/>
  <c r="L2" i="1"/>
  <c r="A1" i="50"/>
  <c r="K1" i="50" s="1"/>
  <c r="L8" i="50" s="1"/>
  <c r="A1" i="49"/>
  <c r="A10" i="49" s="1"/>
  <c r="A1" i="48"/>
  <c r="A10" i="48" s="1"/>
  <c r="A1" i="47"/>
  <c r="A10" i="47" s="1"/>
  <c r="A1" i="46"/>
  <c r="A10" i="46" s="1"/>
  <c r="A1" i="45"/>
  <c r="A10" i="45" s="1"/>
  <c r="A1" i="44"/>
  <c r="A10" i="44" s="1"/>
  <c r="A1" i="43"/>
  <c r="A10" i="43" s="1"/>
  <c r="A1" i="42"/>
  <c r="K1" i="42" s="1"/>
  <c r="L8" i="42" s="1"/>
  <c r="A1" i="41"/>
  <c r="A10" i="41" s="1"/>
  <c r="A1" i="40"/>
  <c r="K1" i="40" s="1"/>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P3" i="41" l="1"/>
  <c r="Q5" i="41"/>
  <c r="N5" i="4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<sst xmlns="http://schemas.openxmlformats.org/spreadsheetml/2006/main" count="19" uniqueCount="8">
  <si>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r>
      <t>Шаг 1.</t>
    </r>
    <r>
      <rPr>
        <b/>
        <sz val="14"/>
        <color theme="1" tint="0.34998626667073579"/>
        <rFont val="Arial"/>
        <family val="2"/>
        <scheme val="minor"/>
      </rPr>
      <t xml:space="preserve"> Введите год и месяц начала</t>
    </r>
  </si>
  <si>
    <r>
      <t>Шаг 2.</t>
    </r>
    <r>
      <rPr>
        <b/>
        <sz val="14"/>
        <color theme="1" tint="0.34998626667073579"/>
        <rFont val="Arial"/>
        <family val="2"/>
        <scheme val="minor"/>
      </rPr>
      <t xml:space="preserve"> Выберите день начала</t>
    </r>
  </si>
  <si>
    <t>Год</t>
  </si>
  <si>
    <t>Месяц начала</t>
  </si>
  <si>
    <t>Первый день недели</t>
  </si>
  <si>
    <t>1 = Янв, 2 = Фев и т. д.</t>
  </si>
  <si>
    <t>1 = Вс, 2 = Пн и т. д.</t>
  </si>
  <si>
    <t>Примечания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</si>
</sst>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 &quot;lei&quot;_-;\-* #,##0.00\ &quot;lei&quot;_-;_-* &quot;-&quot;??\ &quot;lei&quot;_-;_-@_-"/>
    <numFmt numFmtId="166" formatCode="_-* #,##0\ &quot;lei&quot;_-;\-* #,##0\ &quot;lei&quot;_-;_-* &quot;-&quot;\ &quot;lei&quot;_-;_-@_-"/>
    <numFmt numFmtId="167" formatCode="mmmm\ yyyy"/>
    <numFmt numFmtId="168" formatCode="dddd"/>
    <numFmt numFmtId="169" formatCode="d"/>
    <numFmt numFmtId="170" formatCode="mmmm\ \'yy"/>
    <numFmt numFmtId="171" formatCode="_-* #,##0.00\ _₽_-;\-* #,##0.00\ _₽_-;_-* &quot;-&quot;??\ _₽_-;_-@_-"/>
  </numFmts>
  <fonts count="52" x14ac:knownFonts="1">
    <font>
      <sz val="10"/>
      <name val="Arial"/>
      <family val="2"/>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b/>
      <sz val="12"/>
      <color theme="0"/>
      <name val="Arial"/>
      <family val="2"/>
      <scheme val="maj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sz val="10"/>
      <name val="Arial"/>
      <family val="2"/>
      <scheme val="major"/>
    </font>
    <font>
      <b/>
      <sz val="14"/>
      <color theme="4" tint="-0.249977111117893"/>
      <name val="Arial"/>
      <family val="2"/>
      <scheme val="minor"/>
    </font>
    <font>
      <b/>
      <sz val="14"/>
      <color theme="1" tint="0.34998626667073579"/>
      <name val="Arial"/>
      <family val="2"/>
      <scheme val="minor"/>
    </font>
    <font>
      <sz val="14"/>
      <name val="Arial"/>
      <family val="2"/>
      <scheme val="minor"/>
    </font>
    <font>
      <b/>
      <sz val="14"/>
      <color theme="0"/>
      <name val="Arial"/>
      <family val="2"/>
      <scheme val="minor"/>
    </font>
    <font>
      <b/>
      <sz val="20"/>
      <color theme="0"/>
      <name val="Arial"/>
      <family val="2"/>
      <scheme val="major"/>
    </font>
    <font>
      <b/>
      <sz val="18"/>
      <color theme="0"/>
      <name val="Arial"/>
      <family val="2"/>
      <scheme val="major"/>
    </font>
    <font>
      <b/>
      <sz val="48"/>
      <color theme="4" tint="-0.249977111117893"/>
      <name val="Arial"/>
      <family val="2"/>
      <scheme val="major"/>
    </font>
    <font>
      <b/>
      <sz val="16"/>
      <color theme="0"/>
      <name val="Arial"/>
      <family val="2"/>
      <scheme val="major"/>
    </font>
    <font>
      <b/>
      <sz val="11"/>
      <color theme="4" tint="-0.499984740745262"/>
      <name val="Arial"/>
      <family val="2"/>
      <scheme val="major"/>
    </font>
    <font>
      <b/>
      <sz val="9"/>
      <color theme="4"/>
      <name val="Arial"/>
      <family val="2"/>
      <scheme val="minor"/>
    </font>
    <font>
      <sz val="9"/>
      <name val="Arial"/>
      <family val="1"/>
      <scheme val="minor"/>
    </font>
    <font>
      <sz val="9"/>
      <name val="Arial"/>
      <family val="2"/>
    </font>
    <font>
      <sz val="9"/>
      <color indexed="60"/>
      <name val="Century Gothic"/>
      <family val="2"/>
    </font>
    <font>
      <sz val="13"/>
      <color theme="1" tint="0.249977111117893"/>
      <name val="Arial"/>
      <family val="2"/>
      <scheme val="minor"/>
    </font>
    <font>
      <sz val="13"/>
      <name val="Arial"/>
      <family val="2"/>
      <scheme val="minor"/>
    </font>
    <font>
      <b/>
      <sz val="12"/>
      <color theme="1" tint="0.499984740745262"/>
      <name val="Arial"/>
      <family val="2"/>
      <scheme val="minor"/>
    </font>
    <font>
      <sz val="10"/>
      <color theme="1" tint="0.34998626667073579"/>
      <name val="Arial"/>
      <family val="2"/>
      <scheme val="minor"/>
    </font>
    <font>
      <b/>
      <sz val="9"/>
      <color theme="4" tint="-0.249977111117893"/>
      <name val="Arial"/>
      <family val="2"/>
      <scheme val="major"/>
    </font>
    <font>
      <u/>
      <sz val="11"/>
      <color theme="1" tint="0.499984740745262"/>
      <name val="Arial"/>
      <family val="2"/>
      <scheme val="minor"/>
    </font>
    <font>
      <sz val="10"/>
      <color theme="0" tint="-0.34998626667073579"/>
      <name val="Arial"/>
      <family val="2"/>
    </font>
    <font>
      <u/>
      <sz val="10"/>
      <color theme="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9" fillId="0" borderId="0" applyNumberFormat="0" applyFill="0" applyBorder="0" applyAlignment="0" applyProtection="0">
      <alignment vertical="top"/>
      <protection locked="0"/>
    </xf>
    <xf numFmtId="171" fontId="12" fillId="0" borderId="0" applyFont="0" applyFill="0" applyBorder="0" applyAlignment="0" applyProtection="0"/>
    <xf numFmtId="0" fontId="35" fillId="0" borderId="0" applyNumberForma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36" fillId="0" borderId="0" applyNumberForma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22" applyNumberFormat="0" applyAlignment="0" applyProtection="0"/>
    <xf numFmtId="0" fontId="44" fillId="10" borderId="23" applyNumberFormat="0" applyAlignment="0" applyProtection="0"/>
    <xf numFmtId="0" fontId="45" fillId="10" borderId="22" applyNumberFormat="0" applyAlignment="0" applyProtection="0"/>
    <xf numFmtId="0" fontId="46" fillId="0" borderId="24" applyNumberFormat="0" applyFill="0" applyAlignment="0" applyProtection="0"/>
    <xf numFmtId="0" fontId="47" fillId="11" borderId="25" applyNumberFormat="0" applyAlignment="0" applyProtection="0"/>
    <xf numFmtId="0" fontId="48" fillId="0" borderId="0" applyNumberFormat="0" applyFill="0" applyBorder="0" applyAlignment="0" applyProtection="0"/>
    <xf numFmtId="0" fontId="12" fillId="12" borderId="26" applyNumberFormat="0" applyFont="0" applyAlignment="0" applyProtection="0"/>
    <xf numFmtId="0" fontId="49" fillId="0" borderId="0" applyNumberFormat="0" applyFill="0" applyBorder="0" applyAlignment="0" applyProtection="0"/>
    <xf numFmtId="0" fontId="50" fillId="0" borderId="27" applyNumberFormat="0" applyFill="0" applyAlignment="0" applyProtection="0"/>
    <xf numFmtId="0" fontId="5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7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9" fillId="0" borderId="10" xfId="1" applyBorder="1" applyAlignment="1" applyProtection="1">
      <alignment horizont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14" fillId="0" borderId="0" xfId="0" applyFont="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2" borderId="0" xfId="0" applyFont="1" applyFill="1" applyAlignment="1">
      <alignment horizontal="left" vertical="center"/>
    </xf>
    <xf numFmtId="0" fontId="17" fillId="0" borderId="0" xfId="0" applyFont="1"/>
    <xf numFmtId="0" fontId="18" fillId="4" borderId="17" xfId="0" applyFont="1" applyFill="1" applyBorder="1" applyAlignment="1">
      <alignment horizontal="center" vertical="center"/>
    </xf>
    <xf numFmtId="0" fontId="4" fillId="2" borderId="18" xfId="0" applyFont="1" applyFill="1" applyBorder="1" applyAlignment="1">
      <alignment horizontal="center" vertical="center"/>
    </xf>
    <xf numFmtId="0" fontId="19" fillId="4" borderId="0" xfId="0" applyFont="1" applyFill="1" applyAlignment="1">
      <alignment horizontal="left" vertical="center" indent="1"/>
    </xf>
    <xf numFmtId="0" fontId="20" fillId="4" borderId="0" xfId="0" applyFont="1" applyFill="1" applyAlignment="1">
      <alignment vertical="center"/>
    </xf>
    <xf numFmtId="0" fontId="8" fillId="4" borderId="0" xfId="0" applyFont="1" applyFill="1" applyAlignment="1">
      <alignment horizontal="center" vertical="center"/>
    </xf>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24" fillId="0" borderId="0" xfId="0" applyFont="1" applyAlignment="1">
      <alignment horizontal="center" shrinkToFit="1"/>
    </xf>
    <xf numFmtId="0" fontId="26" fillId="0" borderId="0" xfId="0" applyFont="1"/>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indent="1"/>
    </xf>
    <xf numFmtId="0" fontId="30" fillId="0" borderId="0" xfId="2" applyNumberFormat="1" applyFont="1" applyAlignment="1">
      <alignment horizontal="left"/>
    </xf>
    <xf numFmtId="0" fontId="31" fillId="0" borderId="0" xfId="0" applyFont="1" applyAlignment="1">
      <alignment horizontal="left" vertical="top" wrapText="1"/>
    </xf>
    <xf numFmtId="14" fontId="21" fillId="0" borderId="0" xfId="0" applyNumberFormat="1" applyFont="1" applyAlignment="1">
      <alignment horizontal="left" vertical="top"/>
    </xf>
    <xf numFmtId="14" fontId="32" fillId="0" borderId="0" xfId="0" applyNumberFormat="1" applyFont="1" applyAlignment="1">
      <alignment vertical="top"/>
    </xf>
    <xf numFmtId="14" fontId="32" fillId="0" borderId="0" xfId="0" applyNumberFormat="1" applyFont="1" applyAlignment="1">
      <alignment horizontal="left" vertical="top"/>
    </xf>
    <xf numFmtId="169" fontId="4" fillId="3" borderId="1" xfId="0" applyNumberFormat="1" applyFont="1" applyFill="1" applyBorder="1" applyAlignment="1">
      <alignment horizontal="center" vertical="center" shrinkToFit="1"/>
    </xf>
    <xf numFmtId="169" fontId="4" fillId="0" borderId="1" xfId="0" applyNumberFormat="1" applyFont="1" applyBorder="1" applyAlignment="1">
      <alignment horizontal="center" vertical="center" shrinkToFit="1"/>
    </xf>
    <xf numFmtId="169" fontId="25" fillId="0" borderId="0" xfId="0" applyNumberFormat="1" applyFont="1" applyAlignment="1">
      <alignment horizontal="center" vertical="center" shrinkToFit="1"/>
    </xf>
    <xf numFmtId="170" fontId="0" fillId="0" borderId="0" xfId="0" applyNumberFormat="1" applyAlignment="1">
      <alignment vertical="center"/>
    </xf>
    <xf numFmtId="0" fontId="33" fillId="0" borderId="0" xfId="1" applyFont="1" applyAlignment="1" applyProtection="1">
      <alignment horizontal="left"/>
    </xf>
    <xf numFmtId="0" fontId="31" fillId="0" borderId="0" xfId="0" applyFont="1" applyAlignment="1">
      <alignment horizontal="left" vertical="top" wrapText="1"/>
    </xf>
    <xf numFmtId="0" fontId="30" fillId="0" borderId="0" xfId="2" applyNumberFormat="1" applyFont="1" applyAlignment="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9" fontId="4" fillId="3" borderId="1" xfId="0" applyNumberFormat="1" applyFont="1" applyFill="1" applyBorder="1" applyAlignment="1">
      <alignment horizontal="center" vertical="center" shrinkToFit="1"/>
    </xf>
    <xf numFmtId="169"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9" fontId="4" fillId="0" borderId="1" xfId="0" applyNumberFormat="1" applyFont="1" applyBorder="1" applyAlignment="1">
      <alignment horizontal="center" vertical="center" shrinkToFit="1"/>
    </xf>
    <xf numFmtId="169"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0" xfId="0" applyFont="1" applyAlignment="1">
      <alignment horizontal="center" vertical="center"/>
    </xf>
    <xf numFmtId="0" fontId="6" fillId="0" borderId="8" xfId="0" applyFont="1" applyBorder="1" applyAlignment="1">
      <alignment horizontal="center" vertical="center"/>
    </xf>
    <xf numFmtId="0" fontId="34" fillId="0" borderId="8" xfId="1" applyFont="1" applyBorder="1" applyAlignment="1" applyProtection="1">
      <alignment horizontal="right" vertical="center"/>
    </xf>
    <xf numFmtId="0" fontId="34" fillId="0" borderId="6" xfId="1" applyFont="1" applyBorder="1" applyAlignment="1" applyProtection="1">
      <alignment horizontal="right" vertical="center"/>
    </xf>
    <xf numFmtId="0" fontId="34" fillId="0" borderId="0" xfId="1" applyFont="1" applyAlignment="1" applyProtection="1">
      <alignment horizontal="right" vertical="center"/>
    </xf>
    <xf numFmtId="0" fontId="34" fillId="0" borderId="4" xfId="1" applyFont="1" applyBorder="1" applyAlignment="1" applyProtection="1">
      <alignment horizontal="right" vertical="center"/>
    </xf>
    <xf numFmtId="167" fontId="21" fillId="0" borderId="0" xfId="0" applyNumberFormat="1" applyFont="1" applyAlignment="1">
      <alignment horizontal="left" vertical="top"/>
    </xf>
    <xf numFmtId="168" fontId="22" fillId="4" borderId="14" xfId="0" applyNumberFormat="1" applyFont="1" applyFill="1" applyBorder="1" applyAlignment="1">
      <alignment horizontal="center" vertical="center" shrinkToFit="1"/>
    </xf>
    <xf numFmtId="168" fontId="22" fillId="4" borderId="15" xfId="0" applyNumberFormat="1" applyFont="1" applyFill="1" applyBorder="1" applyAlignment="1">
      <alignment horizontal="center" vertical="center" shrinkToFit="1"/>
    </xf>
    <xf numFmtId="170" fontId="23" fillId="5" borderId="0" xfId="0" applyNumberFormat="1" applyFont="1" applyFill="1" applyAlignment="1">
      <alignment horizontal="center" vertical="center"/>
    </xf>
    <xf numFmtId="168" fontId="22" fillId="4" borderId="16" xfId="0" applyNumberFormat="1" applyFont="1" applyFill="1" applyBorder="1" applyAlignment="1">
      <alignment horizontal="center" vertical="center" shrinkToFit="1"/>
    </xf>
  </cellXfs>
  <cellStyles count="49">
    <cellStyle name="20% — акцент1" xfId="26" builtinId="30" customBuiltin="1"/>
    <cellStyle name="20% — акцент2" xfId="30" builtinId="34" customBuiltin="1"/>
    <cellStyle name="20% — акцент3" xfId="34" builtinId="38" customBuiltin="1"/>
    <cellStyle name="20% — акцент4" xfId="38" builtinId="42" customBuiltin="1"/>
    <cellStyle name="20% — акцент5" xfId="42" builtinId="46" customBuiltin="1"/>
    <cellStyle name="20% — акцент6" xfId="46" builtinId="50" customBuiltin="1"/>
    <cellStyle name="40% — акцент1" xfId="27" builtinId="31" customBuiltin="1"/>
    <cellStyle name="40% — акцент2" xfId="31" builtinId="35" customBuiltin="1"/>
    <cellStyle name="40% — акцент3" xfId="35" builtinId="39" customBuiltin="1"/>
    <cellStyle name="40% — акцент4" xfId="39" builtinId="43" customBuiltin="1"/>
    <cellStyle name="40% — акцент5" xfId="43" builtinId="47" customBuiltin="1"/>
    <cellStyle name="40% — акцент6" xfId="47" builtinId="51" customBuiltin="1"/>
    <cellStyle name="60% — акцент1" xfId="28" builtinId="32" customBuiltin="1"/>
    <cellStyle name="60% — акцент2" xfId="32" builtinId="36" customBuiltin="1"/>
    <cellStyle name="60% — акцент3" xfId="36" builtinId="40" customBuiltin="1"/>
    <cellStyle name="60% — акцент4" xfId="40" builtinId="44" customBuiltin="1"/>
    <cellStyle name="60% — акцент5" xfId="44" builtinId="48" customBuiltin="1"/>
    <cellStyle name="60% — акцент6" xfId="48" builtinId="52" customBuiltin="1"/>
    <cellStyle name="Акцент1" xfId="25" builtinId="29" customBuiltin="1"/>
    <cellStyle name="Акцент2" xfId="29" builtinId="33" customBuiltin="1"/>
    <cellStyle name="Акцент3" xfId="33" builtinId="37" customBuiltin="1"/>
    <cellStyle name="Акцент4" xfId="37" builtinId="41" customBuiltin="1"/>
    <cellStyle name="Акцент5" xfId="41" builtinId="45" customBuiltin="1"/>
    <cellStyle name="Акцент6" xfId="45" builtinId="49" customBuiltin="1"/>
    <cellStyle name="Ввод " xfId="16" builtinId="20" customBuiltin="1"/>
    <cellStyle name="Вывод" xfId="17" builtinId="21" customBuiltin="1"/>
    <cellStyle name="Вычисление" xfId="18" builtinId="22" customBuiltin="1"/>
    <cellStyle name="Гиперссылка" xfId="1" builtinId="8" customBuiltin="1"/>
    <cellStyle name="Денежный" xfId="5" builtinId="4" customBuiltin="1"/>
    <cellStyle name="Денежный [0]" xfId="6" builtinId="7"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24" builtinId="25" customBuiltin="1"/>
    <cellStyle name="Контрольная ячейка" xfId="20" builtinId="23" customBuiltin="1"/>
    <cellStyle name="Название" xfId="8" builtinId="15" customBuiltin="1"/>
    <cellStyle name="Нейтральный" xfId="15" builtinId="28" customBuiltin="1"/>
    <cellStyle name="Обычный" xfId="0" builtinId="0" customBuiltin="1"/>
    <cellStyle name="Открывавшаяся гиперссылка" xfId="3" builtinId="9" customBuiltin="1"/>
    <cellStyle name="Плохой" xfId="14" builtinId="27" customBuiltin="1"/>
    <cellStyle name="Пояснение" xfId="23" builtinId="53" customBuiltin="1"/>
    <cellStyle name="Примечание" xfId="22" builtinId="10" customBuiltin="1"/>
    <cellStyle name="Процентный" xfId="7" builtinId="5" customBuiltin="1"/>
    <cellStyle name="Связанная ячейка" xfId="19" builtinId="24" customBuiltin="1"/>
    <cellStyle name="Текст предупреждения" xfId="21" builtinId="11" customBuiltin="1"/>
    <cellStyle name="Финансовый" xfId="2" builtinId="3" customBuiltin="1"/>
    <cellStyle name="Финансовый [0]" xfId="4" builtinId="6" customBuiltin="1"/>
    <cellStyle name="Хороший" xfId="13" builtinId="26"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B45"/>
  <sheetViews>
    <sheetView showGridLines="0" tabSelected="1" zoomScaleNormal="100" workbookViewId="0">
      <selection activeCell="AB40" sqref="AB40"/>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1" width="2.54296875" customWidth="1"/>
    <col min="12"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f>
        <v>46388</v>
      </c>
      <c r="B1" s="73"/>
      <c r="C1" s="73"/>
      <c r="D1" s="73"/>
      <c r="E1" s="73"/>
      <c r="F1" s="73"/>
      <c r="G1" s="73"/>
      <c r="H1" s="73"/>
      <c r="I1" s="39"/>
      <c r="J1" s="39"/>
      <c r="K1" s="76">
        <f>DATE(YEAR(A1),MONTH(A1)-1,1)</f>
        <v>46357</v>
      </c>
      <c r="L1" s="76"/>
      <c r="M1" s="76"/>
      <c r="N1" s="76"/>
      <c r="O1" s="76"/>
      <c r="P1" s="76"/>
      <c r="Q1" s="76"/>
      <c r="S1" s="76">
        <f>DATE(YEAR(A1),MONTH(A1)+1,1)</f>
        <v>46419</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f t="shared" si="0"/>
        <v>46357</v>
      </c>
      <c r="M3" s="44">
        <f t="shared" si="0"/>
        <v>46358</v>
      </c>
      <c r="N3" s="44">
        <f t="shared" si="0"/>
        <v>46359</v>
      </c>
      <c r="O3" s="44">
        <f t="shared" si="0"/>
        <v>46360</v>
      </c>
      <c r="P3" s="44">
        <f t="shared" si="0"/>
        <v>46361</v>
      </c>
      <c r="Q3" s="44">
        <f t="shared" si="0"/>
        <v>46362</v>
      </c>
      <c r="R3" s="3"/>
      <c r="S3" s="44">
        <f t="shared" ref="S3:Y8" si="1">IF(MONTH($S$1)&lt;&gt;MONTH($S$1-(WEEKDAY($S$1,1)-(день_начала-1))-IF((WEEKDAY($S$1,1)-(день_начала-1))&lt;=0,7,0)+(ROW(S3)-ROW($S$3))*7+(COLUMN(S3)-COLUMN($S$3)+1)),"",$S$1-(WEEKDAY($S$1,1)-(день_начала-1))-IF((WEEKDAY($S$1,1)-(день_начала-1))&lt;=0,7,0)+(ROW(S3)-ROW($S$3))*7+(COLUMN(S3)-COLUMN($S$3)+1))</f>
        <v>46419</v>
      </c>
      <c r="T3" s="44">
        <f t="shared" si="1"/>
        <v>46420</v>
      </c>
      <c r="U3" s="44">
        <f t="shared" si="1"/>
        <v>46421</v>
      </c>
      <c r="V3" s="44">
        <f t="shared" si="1"/>
        <v>46422</v>
      </c>
      <c r="W3" s="44">
        <f t="shared" si="1"/>
        <v>46423</v>
      </c>
      <c r="X3" s="44">
        <f t="shared" si="1"/>
        <v>46424</v>
      </c>
      <c r="Y3" s="44">
        <f t="shared" si="1"/>
        <v>46425</v>
      </c>
    </row>
    <row r="4" spans="1:28" s="4" customFormat="1" ht="9" customHeight="1" x14ac:dyDescent="0.2">
      <c r="A4" s="73"/>
      <c r="B4" s="73"/>
      <c r="C4" s="73"/>
      <c r="D4" s="73"/>
      <c r="E4" s="73"/>
      <c r="F4" s="73"/>
      <c r="G4" s="73"/>
      <c r="H4" s="73"/>
      <c r="I4" s="39"/>
      <c r="J4" s="39"/>
      <c r="K4" s="44">
        <f t="shared" si="0"/>
        <v>46363</v>
      </c>
      <c r="L4" s="44">
        <f t="shared" si="0"/>
        <v>46364</v>
      </c>
      <c r="M4" s="44">
        <f t="shared" si="0"/>
        <v>46365</v>
      </c>
      <c r="N4" s="44">
        <f t="shared" si="0"/>
        <v>46366</v>
      </c>
      <c r="O4" s="44">
        <f t="shared" si="0"/>
        <v>46367</v>
      </c>
      <c r="P4" s="44">
        <f t="shared" si="0"/>
        <v>46368</v>
      </c>
      <c r="Q4" s="44">
        <f t="shared" si="0"/>
        <v>46369</v>
      </c>
      <c r="R4" s="3"/>
      <c r="S4" s="44">
        <f t="shared" si="1"/>
        <v>46426</v>
      </c>
      <c r="T4" s="44">
        <f t="shared" si="1"/>
        <v>46427</v>
      </c>
      <c r="U4" s="44">
        <f t="shared" si="1"/>
        <v>46428</v>
      </c>
      <c r="V4" s="44">
        <f t="shared" si="1"/>
        <v>46429</v>
      </c>
      <c r="W4" s="44">
        <f t="shared" si="1"/>
        <v>46430</v>
      </c>
      <c r="X4" s="44">
        <f t="shared" si="1"/>
        <v>46431</v>
      </c>
      <c r="Y4" s="44">
        <f t="shared" si="1"/>
        <v>46432</v>
      </c>
    </row>
    <row r="5" spans="1:28" s="4" customFormat="1" ht="9" customHeight="1" x14ac:dyDescent="0.2">
      <c r="A5" s="73"/>
      <c r="B5" s="73"/>
      <c r="C5" s="73"/>
      <c r="D5" s="73"/>
      <c r="E5" s="73"/>
      <c r="F5" s="73"/>
      <c r="G5" s="73"/>
      <c r="H5" s="73"/>
      <c r="I5" s="39"/>
      <c r="J5" s="39"/>
      <c r="K5" s="44">
        <f t="shared" si="0"/>
        <v>46370</v>
      </c>
      <c r="L5" s="44">
        <f t="shared" si="0"/>
        <v>46371</v>
      </c>
      <c r="M5" s="44">
        <f t="shared" si="0"/>
        <v>46372</v>
      </c>
      <c r="N5" s="44">
        <f t="shared" si="0"/>
        <v>46373</v>
      </c>
      <c r="O5" s="44">
        <f t="shared" si="0"/>
        <v>46374</v>
      </c>
      <c r="P5" s="44">
        <f t="shared" si="0"/>
        <v>46375</v>
      </c>
      <c r="Q5" s="44">
        <f t="shared" si="0"/>
        <v>46376</v>
      </c>
      <c r="R5" s="3"/>
      <c r="S5" s="44">
        <f t="shared" si="1"/>
        <v>46433</v>
      </c>
      <c r="T5" s="44">
        <f t="shared" si="1"/>
        <v>46434</v>
      </c>
      <c r="U5" s="44">
        <f t="shared" si="1"/>
        <v>46435</v>
      </c>
      <c r="V5" s="44">
        <f t="shared" si="1"/>
        <v>46436</v>
      </c>
      <c r="W5" s="44">
        <f t="shared" si="1"/>
        <v>46437</v>
      </c>
      <c r="X5" s="44">
        <f t="shared" si="1"/>
        <v>46438</v>
      </c>
      <c r="Y5" s="44">
        <f t="shared" si="1"/>
        <v>46439</v>
      </c>
    </row>
    <row r="6" spans="1:28" s="4" customFormat="1" ht="9" customHeight="1" x14ac:dyDescent="0.2">
      <c r="A6" s="73"/>
      <c r="B6" s="73"/>
      <c r="C6" s="73"/>
      <c r="D6" s="73"/>
      <c r="E6" s="73"/>
      <c r="F6" s="73"/>
      <c r="G6" s="73"/>
      <c r="H6" s="73"/>
      <c r="I6" s="39"/>
      <c r="J6" s="39"/>
      <c r="K6" s="44">
        <f t="shared" si="0"/>
        <v>46377</v>
      </c>
      <c r="L6" s="44">
        <f t="shared" si="0"/>
        <v>46378</v>
      </c>
      <c r="M6" s="44">
        <f t="shared" si="0"/>
        <v>46379</v>
      </c>
      <c r="N6" s="44">
        <f t="shared" si="0"/>
        <v>46380</v>
      </c>
      <c r="O6" s="44">
        <f t="shared" si="0"/>
        <v>46381</v>
      </c>
      <c r="P6" s="44">
        <f t="shared" si="0"/>
        <v>46382</v>
      </c>
      <c r="Q6" s="44">
        <f t="shared" si="0"/>
        <v>46383</v>
      </c>
      <c r="R6" s="3"/>
      <c r="S6" s="44">
        <f t="shared" si="1"/>
        <v>46440</v>
      </c>
      <c r="T6" s="44">
        <f t="shared" si="1"/>
        <v>46441</v>
      </c>
      <c r="U6" s="44">
        <f t="shared" si="1"/>
        <v>46442</v>
      </c>
      <c r="V6" s="44">
        <f t="shared" si="1"/>
        <v>46443</v>
      </c>
      <c r="W6" s="44">
        <f t="shared" si="1"/>
        <v>46444</v>
      </c>
      <c r="X6" s="44">
        <f t="shared" si="1"/>
        <v>46445</v>
      </c>
      <c r="Y6" s="44">
        <f t="shared" si="1"/>
        <v>46446</v>
      </c>
    </row>
    <row r="7" spans="1:28" s="4" customFormat="1" ht="9" customHeight="1" x14ac:dyDescent="0.2">
      <c r="A7" s="73"/>
      <c r="B7" s="73"/>
      <c r="C7" s="73"/>
      <c r="D7" s="73"/>
      <c r="E7" s="73"/>
      <c r="F7" s="73"/>
      <c r="G7" s="73"/>
      <c r="H7" s="73"/>
      <c r="I7" s="39"/>
      <c r="J7" s="39"/>
      <c r="K7" s="44">
        <f t="shared" si="0"/>
        <v>46384</v>
      </c>
      <c r="L7" s="44">
        <f t="shared" si="0"/>
        <v>46385</v>
      </c>
      <c r="M7" s="44">
        <f t="shared" si="0"/>
        <v>46386</v>
      </c>
      <c r="N7" s="44">
        <f t="shared" si="0"/>
        <v>46387</v>
      </c>
      <c r="O7" s="44" t="str">
        <f t="shared" si="0"/>
        <v/>
      </c>
      <c r="P7" s="44" t="str">
        <f t="shared" si="0"/>
        <v/>
      </c>
      <c r="Q7" s="44" t="str">
        <f t="shared" si="0"/>
        <v/>
      </c>
      <c r="R7" s="3"/>
      <c r="S7" s="44" t="str">
        <f t="shared" si="1"/>
        <v/>
      </c>
      <c r="T7" s="44" t="str">
        <f t="shared" si="1"/>
        <v/>
      </c>
      <c r="U7" s="44" t="str">
        <f t="shared" si="1"/>
        <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46384</v>
      </c>
      <c r="B9" s="75"/>
      <c r="C9" s="75">
        <f>C10</f>
        <v>46385</v>
      </c>
      <c r="D9" s="75"/>
      <c r="E9" s="75">
        <f>E10</f>
        <v>46386</v>
      </c>
      <c r="F9" s="75"/>
      <c r="G9" s="75">
        <f>G10</f>
        <v>46387</v>
      </c>
      <c r="H9" s="75"/>
      <c r="I9" s="75">
        <f>I10</f>
        <v>46388</v>
      </c>
      <c r="J9" s="75"/>
      <c r="K9" s="75">
        <f>K10</f>
        <v>46389</v>
      </c>
      <c r="L9" s="75"/>
      <c r="M9" s="75"/>
      <c r="N9" s="75"/>
      <c r="O9" s="75"/>
      <c r="P9" s="75"/>
      <c r="Q9" s="75"/>
      <c r="R9" s="75"/>
      <c r="S9" s="75">
        <f>S10</f>
        <v>46390</v>
      </c>
      <c r="T9" s="75"/>
      <c r="U9" s="75"/>
      <c r="V9" s="75"/>
      <c r="W9" s="75"/>
      <c r="X9" s="75"/>
      <c r="Y9" s="75"/>
      <c r="Z9" s="77"/>
      <c r="AB9" s="45"/>
    </row>
    <row r="10" spans="1:28" s="1" customFormat="1" ht="18.5" x14ac:dyDescent="0.25">
      <c r="A10" s="42">
        <f>$A$1-(WEEKDAY($A$1,1)-(день_начала-1))-IF((WEEKDAY($A$1,1)-(день_начала-1))&lt;=0,7,0)+1</f>
        <v>46384</v>
      </c>
      <c r="B10" s="26"/>
      <c r="C10" s="43">
        <f>A10+1</f>
        <v>46385</v>
      </c>
      <c r="D10" s="25"/>
      <c r="E10" s="43">
        <f>C10+1</f>
        <v>46386</v>
      </c>
      <c r="F10" s="25"/>
      <c r="G10" s="43">
        <f>E10+1</f>
        <v>46387</v>
      </c>
      <c r="H10" s="25"/>
      <c r="I10" s="43">
        <f>G10+1</f>
        <v>46388</v>
      </c>
      <c r="J10" s="25"/>
      <c r="K10" s="63">
        <f>I10+1</f>
        <v>46389</v>
      </c>
      <c r="L10" s="64"/>
      <c r="M10" s="65"/>
      <c r="N10" s="65"/>
      <c r="O10" s="65"/>
      <c r="P10" s="65"/>
      <c r="Q10" s="65"/>
      <c r="R10" s="66"/>
      <c r="S10" s="54">
        <f>K10+1</f>
        <v>46390</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46391</v>
      </c>
      <c r="B16" s="26"/>
      <c r="C16" s="43">
        <f>A16+1</f>
        <v>46392</v>
      </c>
      <c r="D16" s="25"/>
      <c r="E16" s="43">
        <f>C16+1</f>
        <v>46393</v>
      </c>
      <c r="F16" s="25"/>
      <c r="G16" s="43">
        <f>E16+1</f>
        <v>46394</v>
      </c>
      <c r="H16" s="25"/>
      <c r="I16" s="43">
        <f>G16+1</f>
        <v>46395</v>
      </c>
      <c r="J16" s="25"/>
      <c r="K16" s="63">
        <f>I16+1</f>
        <v>46396</v>
      </c>
      <c r="L16" s="64"/>
      <c r="M16" s="65"/>
      <c r="N16" s="65"/>
      <c r="O16" s="65"/>
      <c r="P16" s="65"/>
      <c r="Q16" s="65"/>
      <c r="R16" s="66"/>
      <c r="S16" s="54">
        <f>K16+1</f>
        <v>46397</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46398</v>
      </c>
      <c r="B22" s="26"/>
      <c r="C22" s="43">
        <f>A22+1</f>
        <v>46399</v>
      </c>
      <c r="D22" s="25"/>
      <c r="E22" s="43">
        <f>C22+1</f>
        <v>46400</v>
      </c>
      <c r="F22" s="25"/>
      <c r="G22" s="43">
        <f>E22+1</f>
        <v>46401</v>
      </c>
      <c r="H22" s="25"/>
      <c r="I22" s="43">
        <f>G22+1</f>
        <v>46402</v>
      </c>
      <c r="J22" s="25"/>
      <c r="K22" s="63">
        <f>I22+1</f>
        <v>46403</v>
      </c>
      <c r="L22" s="64"/>
      <c r="M22" s="65"/>
      <c r="N22" s="65"/>
      <c r="O22" s="65"/>
      <c r="P22" s="65"/>
      <c r="Q22" s="65"/>
      <c r="R22" s="66"/>
      <c r="S22" s="54">
        <f>K22+1</f>
        <v>46404</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46405</v>
      </c>
      <c r="B28" s="26"/>
      <c r="C28" s="43">
        <f>A28+1</f>
        <v>46406</v>
      </c>
      <c r="D28" s="25"/>
      <c r="E28" s="43">
        <f>C28+1</f>
        <v>46407</v>
      </c>
      <c r="F28" s="25"/>
      <c r="G28" s="43">
        <f>E28+1</f>
        <v>46408</v>
      </c>
      <c r="H28" s="25"/>
      <c r="I28" s="43">
        <f>G28+1</f>
        <v>46409</v>
      </c>
      <c r="J28" s="25"/>
      <c r="K28" s="63">
        <f>I28+1</f>
        <v>46410</v>
      </c>
      <c r="L28" s="64"/>
      <c r="M28" s="65"/>
      <c r="N28" s="65"/>
      <c r="O28" s="65"/>
      <c r="P28" s="65"/>
      <c r="Q28" s="65"/>
      <c r="R28" s="66"/>
      <c r="S28" s="54">
        <f>K28+1</f>
        <v>46411</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46412</v>
      </c>
      <c r="B34" s="26"/>
      <c r="C34" s="43">
        <f>A34+1</f>
        <v>46413</v>
      </c>
      <c r="D34" s="25"/>
      <c r="E34" s="43">
        <f>C34+1</f>
        <v>46414</v>
      </c>
      <c r="F34" s="25"/>
      <c r="G34" s="43">
        <f>E34+1</f>
        <v>46415</v>
      </c>
      <c r="H34" s="25"/>
      <c r="I34" s="43">
        <f>G34+1</f>
        <v>46416</v>
      </c>
      <c r="J34" s="25"/>
      <c r="K34" s="63">
        <f>I34+1</f>
        <v>46417</v>
      </c>
      <c r="L34" s="64"/>
      <c r="M34" s="65"/>
      <c r="N34" s="65"/>
      <c r="O34" s="65"/>
      <c r="P34" s="65"/>
      <c r="Q34" s="65"/>
      <c r="R34" s="66"/>
      <c r="S34" s="54">
        <f>K34+1</f>
        <v>46418</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46419</v>
      </c>
      <c r="B40" s="26"/>
      <c r="C40" s="43">
        <f>A40+1</f>
        <v>46420</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E30:F30"/>
    <mergeCell ref="G30:H30"/>
    <mergeCell ref="K30:R30"/>
    <mergeCell ref="S30:Z30"/>
    <mergeCell ref="A29:B29"/>
    <mergeCell ref="C29:D29"/>
    <mergeCell ref="E29:F29"/>
    <mergeCell ref="G29:H29"/>
    <mergeCell ref="K29:R29"/>
    <mergeCell ref="I29:J29"/>
    <mergeCell ref="I30:J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DATE(Настройка!D5,Настройка!D7+9,1)</f>
        <v>46661</v>
      </c>
      <c r="B1" s="73"/>
      <c r="C1" s="73"/>
      <c r="D1" s="73"/>
      <c r="E1" s="73"/>
      <c r="F1" s="73"/>
      <c r="G1" s="73"/>
      <c r="H1" s="73"/>
      <c r="I1" s="39"/>
      <c r="J1" s="39"/>
      <c r="K1" s="76">
        <f>DATE(YEAR(A1),MONTH(A1)-1,1)</f>
        <v>46631</v>
      </c>
      <c r="L1" s="76"/>
      <c r="M1" s="76"/>
      <c r="N1" s="76"/>
      <c r="O1" s="76"/>
      <c r="P1" s="76"/>
      <c r="Q1" s="76"/>
      <c r="S1" s="76">
        <f>DATE(YEAR(A1),MONTH(A1)+1,1)</f>
        <v>46692</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f t="shared" si="0"/>
        <v>46631</v>
      </c>
      <c r="N3" s="44">
        <f t="shared" si="0"/>
        <v>46632</v>
      </c>
      <c r="O3" s="44">
        <f t="shared" si="0"/>
        <v>46633</v>
      </c>
      <c r="P3" s="44">
        <f t="shared" si="0"/>
        <v>46634</v>
      </c>
      <c r="Q3" s="44">
        <f t="shared" si="0"/>
        <v>46635</v>
      </c>
      <c r="R3" s="3"/>
      <c r="S3" s="44">
        <f t="shared" ref="S3:Y8" si="1">IF(MONTH($S$1)&lt;&gt;MONTH($S$1-(WEEKDAY($S$1,1)-(день_начала-1))-IF((WEEKDAY($S$1,1)-(день_начала-1))&lt;=0,7,0)+(ROW(S3)-ROW($S$3))*7+(COLUMN(S3)-COLUMN($S$3)+1)),"",$S$1-(WEEKDAY($S$1,1)-(день_начала-1))-IF((WEEKDAY($S$1,1)-(день_начала-1))&lt;=0,7,0)+(ROW(S3)-ROW($S$3))*7+(COLUMN(S3)-COLUMN($S$3)+1))</f>
        <v>46692</v>
      </c>
      <c r="T3" s="44">
        <f t="shared" si="1"/>
        <v>46693</v>
      </c>
      <c r="U3" s="44">
        <f t="shared" si="1"/>
        <v>46694</v>
      </c>
      <c r="V3" s="44">
        <f t="shared" si="1"/>
        <v>46695</v>
      </c>
      <c r="W3" s="44">
        <f t="shared" si="1"/>
        <v>46696</v>
      </c>
      <c r="X3" s="44">
        <f t="shared" si="1"/>
        <v>46697</v>
      </c>
      <c r="Y3" s="44">
        <f t="shared" si="1"/>
        <v>46698</v>
      </c>
    </row>
    <row r="4" spans="1:28" s="4" customFormat="1" ht="9" customHeight="1" x14ac:dyDescent="0.2">
      <c r="A4" s="73"/>
      <c r="B4" s="73"/>
      <c r="C4" s="73"/>
      <c r="D4" s="73"/>
      <c r="E4" s="73"/>
      <c r="F4" s="73"/>
      <c r="G4" s="73"/>
      <c r="H4" s="73"/>
      <c r="I4" s="39"/>
      <c r="J4" s="39"/>
      <c r="K4" s="44">
        <f t="shared" si="0"/>
        <v>46636</v>
      </c>
      <c r="L4" s="44">
        <f t="shared" si="0"/>
        <v>46637</v>
      </c>
      <c r="M4" s="44">
        <f t="shared" si="0"/>
        <v>46638</v>
      </c>
      <c r="N4" s="44">
        <f t="shared" si="0"/>
        <v>46639</v>
      </c>
      <c r="O4" s="44">
        <f t="shared" si="0"/>
        <v>46640</v>
      </c>
      <c r="P4" s="44">
        <f t="shared" si="0"/>
        <v>46641</v>
      </c>
      <c r="Q4" s="44">
        <f t="shared" si="0"/>
        <v>46642</v>
      </c>
      <c r="R4" s="3"/>
      <c r="S4" s="44">
        <f t="shared" si="1"/>
        <v>46699</v>
      </c>
      <c r="T4" s="44">
        <f t="shared" si="1"/>
        <v>46700</v>
      </c>
      <c r="U4" s="44">
        <f t="shared" si="1"/>
        <v>46701</v>
      </c>
      <c r="V4" s="44">
        <f t="shared" si="1"/>
        <v>46702</v>
      </c>
      <c r="W4" s="44">
        <f t="shared" si="1"/>
        <v>46703</v>
      </c>
      <c r="X4" s="44">
        <f t="shared" si="1"/>
        <v>46704</v>
      </c>
      <c r="Y4" s="44">
        <f t="shared" si="1"/>
        <v>46705</v>
      </c>
    </row>
    <row r="5" spans="1:28" s="4" customFormat="1" ht="9" customHeight="1" x14ac:dyDescent="0.2">
      <c r="A5" s="73"/>
      <c r="B5" s="73"/>
      <c r="C5" s="73"/>
      <c r="D5" s="73"/>
      <c r="E5" s="73"/>
      <c r="F5" s="73"/>
      <c r="G5" s="73"/>
      <c r="H5" s="73"/>
      <c r="I5" s="39"/>
      <c r="J5" s="39"/>
      <c r="K5" s="44">
        <f t="shared" si="0"/>
        <v>46643</v>
      </c>
      <c r="L5" s="44">
        <f t="shared" si="0"/>
        <v>46644</v>
      </c>
      <c r="M5" s="44">
        <f t="shared" si="0"/>
        <v>46645</v>
      </c>
      <c r="N5" s="44">
        <f t="shared" si="0"/>
        <v>46646</v>
      </c>
      <c r="O5" s="44">
        <f t="shared" si="0"/>
        <v>46647</v>
      </c>
      <c r="P5" s="44">
        <f t="shared" si="0"/>
        <v>46648</v>
      </c>
      <c r="Q5" s="44">
        <f t="shared" si="0"/>
        <v>46649</v>
      </c>
      <c r="R5" s="3"/>
      <c r="S5" s="44">
        <f t="shared" si="1"/>
        <v>46706</v>
      </c>
      <c r="T5" s="44">
        <f t="shared" si="1"/>
        <v>46707</v>
      </c>
      <c r="U5" s="44">
        <f t="shared" si="1"/>
        <v>46708</v>
      </c>
      <c r="V5" s="44">
        <f t="shared" si="1"/>
        <v>46709</v>
      </c>
      <c r="W5" s="44">
        <f t="shared" si="1"/>
        <v>46710</v>
      </c>
      <c r="X5" s="44">
        <f t="shared" si="1"/>
        <v>46711</v>
      </c>
      <c r="Y5" s="44">
        <f t="shared" si="1"/>
        <v>46712</v>
      </c>
    </row>
    <row r="6" spans="1:28" s="4" customFormat="1" ht="9" customHeight="1" x14ac:dyDescent="0.2">
      <c r="A6" s="73"/>
      <c r="B6" s="73"/>
      <c r="C6" s="73"/>
      <c r="D6" s="73"/>
      <c r="E6" s="73"/>
      <c r="F6" s="73"/>
      <c r="G6" s="73"/>
      <c r="H6" s="73"/>
      <c r="I6" s="39"/>
      <c r="J6" s="39"/>
      <c r="K6" s="44">
        <f t="shared" si="0"/>
        <v>46650</v>
      </c>
      <c r="L6" s="44">
        <f t="shared" si="0"/>
        <v>46651</v>
      </c>
      <c r="M6" s="44">
        <f t="shared" si="0"/>
        <v>46652</v>
      </c>
      <c r="N6" s="44">
        <f t="shared" si="0"/>
        <v>46653</v>
      </c>
      <c r="O6" s="44">
        <f t="shared" si="0"/>
        <v>46654</v>
      </c>
      <c r="P6" s="44">
        <f t="shared" si="0"/>
        <v>46655</v>
      </c>
      <c r="Q6" s="44">
        <f t="shared" si="0"/>
        <v>46656</v>
      </c>
      <c r="R6" s="3"/>
      <c r="S6" s="44">
        <f t="shared" si="1"/>
        <v>46713</v>
      </c>
      <c r="T6" s="44">
        <f t="shared" si="1"/>
        <v>46714</v>
      </c>
      <c r="U6" s="44">
        <f t="shared" si="1"/>
        <v>46715</v>
      </c>
      <c r="V6" s="44">
        <f t="shared" si="1"/>
        <v>46716</v>
      </c>
      <c r="W6" s="44">
        <f t="shared" si="1"/>
        <v>46717</v>
      </c>
      <c r="X6" s="44">
        <f t="shared" si="1"/>
        <v>46718</v>
      </c>
      <c r="Y6" s="44">
        <f t="shared" si="1"/>
        <v>46719</v>
      </c>
    </row>
    <row r="7" spans="1:28" s="4" customFormat="1" ht="9" customHeight="1" x14ac:dyDescent="0.2">
      <c r="A7" s="73"/>
      <c r="B7" s="73"/>
      <c r="C7" s="73"/>
      <c r="D7" s="73"/>
      <c r="E7" s="73"/>
      <c r="F7" s="73"/>
      <c r="G7" s="73"/>
      <c r="H7" s="73"/>
      <c r="I7" s="39"/>
      <c r="J7" s="39"/>
      <c r="K7" s="44">
        <f t="shared" si="0"/>
        <v>46657</v>
      </c>
      <c r="L7" s="44">
        <f t="shared" si="0"/>
        <v>46658</v>
      </c>
      <c r="M7" s="44">
        <f t="shared" si="0"/>
        <v>46659</v>
      </c>
      <c r="N7" s="44">
        <f t="shared" si="0"/>
        <v>46660</v>
      </c>
      <c r="O7" s="44" t="str">
        <f t="shared" si="0"/>
        <v/>
      </c>
      <c r="P7" s="44" t="str">
        <f t="shared" si="0"/>
        <v/>
      </c>
      <c r="Q7" s="44" t="str">
        <f t="shared" si="0"/>
        <v/>
      </c>
      <c r="R7" s="3"/>
      <c r="S7" s="44">
        <f t="shared" si="1"/>
        <v>46720</v>
      </c>
      <c r="T7" s="44">
        <f t="shared" si="1"/>
        <v>46721</v>
      </c>
      <c r="U7" s="44" t="str">
        <f t="shared" si="1"/>
        <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46657</v>
      </c>
      <c r="B9" s="75"/>
      <c r="C9" s="75">
        <f>C10</f>
        <v>46658</v>
      </c>
      <c r="D9" s="75"/>
      <c r="E9" s="75">
        <f>E10</f>
        <v>46659</v>
      </c>
      <c r="F9" s="75"/>
      <c r="G9" s="75">
        <f>G10</f>
        <v>46660</v>
      </c>
      <c r="H9" s="75"/>
      <c r="I9" s="75">
        <f>I10</f>
        <v>46661</v>
      </c>
      <c r="J9" s="75"/>
      <c r="K9" s="75">
        <f>K10</f>
        <v>46662</v>
      </c>
      <c r="L9" s="75"/>
      <c r="M9" s="75"/>
      <c r="N9" s="75"/>
      <c r="O9" s="75"/>
      <c r="P9" s="75"/>
      <c r="Q9" s="75"/>
      <c r="R9" s="75"/>
      <c r="S9" s="75">
        <f>S10</f>
        <v>46663</v>
      </c>
      <c r="T9" s="75"/>
      <c r="U9" s="75"/>
      <c r="V9" s="75"/>
      <c r="W9" s="75"/>
      <c r="X9" s="75"/>
      <c r="Y9" s="75"/>
      <c r="Z9" s="77"/>
      <c r="AB9" s="45"/>
    </row>
    <row r="10" spans="1:28" s="1" customFormat="1" ht="18.5" x14ac:dyDescent="0.25">
      <c r="A10" s="42">
        <f>$A$1-(WEEKDAY($A$1,1)-(день_начала-1))-IF((WEEKDAY($A$1,1)-(день_начала-1))&lt;=0,7,0)+1</f>
        <v>46657</v>
      </c>
      <c r="B10" s="26"/>
      <c r="C10" s="43">
        <f>A10+1</f>
        <v>46658</v>
      </c>
      <c r="D10" s="25"/>
      <c r="E10" s="43">
        <f>C10+1</f>
        <v>46659</v>
      </c>
      <c r="F10" s="25"/>
      <c r="G10" s="43">
        <f>E10+1</f>
        <v>46660</v>
      </c>
      <c r="H10" s="25"/>
      <c r="I10" s="43">
        <f>G10+1</f>
        <v>46661</v>
      </c>
      <c r="J10" s="25"/>
      <c r="K10" s="63">
        <f>I10+1</f>
        <v>46662</v>
      </c>
      <c r="L10" s="64"/>
      <c r="M10" s="65"/>
      <c r="N10" s="65"/>
      <c r="O10" s="65"/>
      <c r="P10" s="65"/>
      <c r="Q10" s="65"/>
      <c r="R10" s="66"/>
      <c r="S10" s="54">
        <f>K10+1</f>
        <v>46663</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46664</v>
      </c>
      <c r="B16" s="26"/>
      <c r="C16" s="43">
        <f>A16+1</f>
        <v>46665</v>
      </c>
      <c r="D16" s="25"/>
      <c r="E16" s="43">
        <f>C16+1</f>
        <v>46666</v>
      </c>
      <c r="F16" s="25"/>
      <c r="G16" s="43">
        <f>E16+1</f>
        <v>46667</v>
      </c>
      <c r="H16" s="25"/>
      <c r="I16" s="43">
        <f>G16+1</f>
        <v>46668</v>
      </c>
      <c r="J16" s="25"/>
      <c r="K16" s="63">
        <f>I16+1</f>
        <v>46669</v>
      </c>
      <c r="L16" s="64"/>
      <c r="M16" s="65"/>
      <c r="N16" s="65"/>
      <c r="O16" s="65"/>
      <c r="P16" s="65"/>
      <c r="Q16" s="65"/>
      <c r="R16" s="66"/>
      <c r="S16" s="54">
        <f>K16+1</f>
        <v>46670</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46671</v>
      </c>
      <c r="B22" s="26"/>
      <c r="C22" s="43">
        <f>A22+1</f>
        <v>46672</v>
      </c>
      <c r="D22" s="25"/>
      <c r="E22" s="43">
        <f>C22+1</f>
        <v>46673</v>
      </c>
      <c r="F22" s="25"/>
      <c r="G22" s="43">
        <f>E22+1</f>
        <v>46674</v>
      </c>
      <c r="H22" s="25"/>
      <c r="I22" s="43">
        <f>G22+1</f>
        <v>46675</v>
      </c>
      <c r="J22" s="25"/>
      <c r="K22" s="63">
        <f>I22+1</f>
        <v>46676</v>
      </c>
      <c r="L22" s="64"/>
      <c r="M22" s="65"/>
      <c r="N22" s="65"/>
      <c r="O22" s="65"/>
      <c r="P22" s="65"/>
      <c r="Q22" s="65"/>
      <c r="R22" s="66"/>
      <c r="S22" s="54">
        <f>K22+1</f>
        <v>46677</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46678</v>
      </c>
      <c r="B28" s="26"/>
      <c r="C28" s="43">
        <f>A28+1</f>
        <v>46679</v>
      </c>
      <c r="D28" s="25"/>
      <c r="E28" s="43">
        <f>C28+1</f>
        <v>46680</v>
      </c>
      <c r="F28" s="25"/>
      <c r="G28" s="43">
        <f>E28+1</f>
        <v>46681</v>
      </c>
      <c r="H28" s="25"/>
      <c r="I28" s="43">
        <f>G28+1</f>
        <v>46682</v>
      </c>
      <c r="J28" s="25"/>
      <c r="K28" s="63">
        <f>I28+1</f>
        <v>46683</v>
      </c>
      <c r="L28" s="64"/>
      <c r="M28" s="65"/>
      <c r="N28" s="65"/>
      <c r="O28" s="65"/>
      <c r="P28" s="65"/>
      <c r="Q28" s="65"/>
      <c r="R28" s="66"/>
      <c r="S28" s="54">
        <f>K28+1</f>
        <v>46684</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46685</v>
      </c>
      <c r="B34" s="26"/>
      <c r="C34" s="43">
        <f>A34+1</f>
        <v>46686</v>
      </c>
      <c r="D34" s="25"/>
      <c r="E34" s="43">
        <f>C34+1</f>
        <v>46687</v>
      </c>
      <c r="F34" s="25"/>
      <c r="G34" s="43">
        <f>E34+1</f>
        <v>46688</v>
      </c>
      <c r="H34" s="25"/>
      <c r="I34" s="43">
        <f>G34+1</f>
        <v>46689</v>
      </c>
      <c r="J34" s="25"/>
      <c r="K34" s="63">
        <f>I34+1</f>
        <v>46690</v>
      </c>
      <c r="L34" s="64"/>
      <c r="M34" s="65"/>
      <c r="N34" s="65"/>
      <c r="O34" s="65"/>
      <c r="P34" s="65"/>
      <c r="Q34" s="65"/>
      <c r="R34" s="66"/>
      <c r="S34" s="54">
        <f>K34+1</f>
        <v>46691</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46692</v>
      </c>
      <c r="B40" s="26"/>
      <c r="C40" s="43">
        <f>A40+1</f>
        <v>46693</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DATE(Настройка!D5,Настройка!D7+10,1)</f>
        <v>46692</v>
      </c>
      <c r="B1" s="73"/>
      <c r="C1" s="73"/>
      <c r="D1" s="73"/>
      <c r="E1" s="73"/>
      <c r="F1" s="73"/>
      <c r="G1" s="73"/>
      <c r="H1" s="73"/>
      <c r="I1" s="39"/>
      <c r="J1" s="39"/>
      <c r="K1" s="76">
        <f>DATE(YEAR(A1),MONTH(A1)-1,1)</f>
        <v>46661</v>
      </c>
      <c r="L1" s="76"/>
      <c r="M1" s="76"/>
      <c r="N1" s="76"/>
      <c r="O1" s="76"/>
      <c r="P1" s="76"/>
      <c r="Q1" s="76"/>
      <c r="S1" s="76">
        <f>DATE(YEAR(A1),MONTH(A1)+1,1)</f>
        <v>46722</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f t="shared" si="0"/>
        <v>46661</v>
      </c>
      <c r="P3" s="44">
        <f t="shared" si="0"/>
        <v>46662</v>
      </c>
      <c r="Q3" s="44">
        <f t="shared" si="0"/>
        <v>46663</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f t="shared" si="1"/>
        <v>46722</v>
      </c>
      <c r="V3" s="44">
        <f t="shared" si="1"/>
        <v>46723</v>
      </c>
      <c r="W3" s="44">
        <f t="shared" si="1"/>
        <v>46724</v>
      </c>
      <c r="X3" s="44">
        <f t="shared" si="1"/>
        <v>46725</v>
      </c>
      <c r="Y3" s="44">
        <f t="shared" si="1"/>
        <v>46726</v>
      </c>
    </row>
    <row r="4" spans="1:28" s="4" customFormat="1" ht="9" customHeight="1" x14ac:dyDescent="0.2">
      <c r="A4" s="73"/>
      <c r="B4" s="73"/>
      <c r="C4" s="73"/>
      <c r="D4" s="73"/>
      <c r="E4" s="73"/>
      <c r="F4" s="73"/>
      <c r="G4" s="73"/>
      <c r="H4" s="73"/>
      <c r="I4" s="39"/>
      <c r="J4" s="39"/>
      <c r="K4" s="44">
        <f t="shared" si="0"/>
        <v>46664</v>
      </c>
      <c r="L4" s="44">
        <f t="shared" si="0"/>
        <v>46665</v>
      </c>
      <c r="M4" s="44">
        <f t="shared" si="0"/>
        <v>46666</v>
      </c>
      <c r="N4" s="44">
        <f t="shared" si="0"/>
        <v>46667</v>
      </c>
      <c r="O4" s="44">
        <f t="shared" si="0"/>
        <v>46668</v>
      </c>
      <c r="P4" s="44">
        <f t="shared" si="0"/>
        <v>46669</v>
      </c>
      <c r="Q4" s="44">
        <f t="shared" si="0"/>
        <v>46670</v>
      </c>
      <c r="R4" s="3"/>
      <c r="S4" s="44">
        <f t="shared" si="1"/>
        <v>46727</v>
      </c>
      <c r="T4" s="44">
        <f t="shared" si="1"/>
        <v>46728</v>
      </c>
      <c r="U4" s="44">
        <f t="shared" si="1"/>
        <v>46729</v>
      </c>
      <c r="V4" s="44">
        <f t="shared" si="1"/>
        <v>46730</v>
      </c>
      <c r="W4" s="44">
        <f t="shared" si="1"/>
        <v>46731</v>
      </c>
      <c r="X4" s="44">
        <f t="shared" si="1"/>
        <v>46732</v>
      </c>
      <c r="Y4" s="44">
        <f t="shared" si="1"/>
        <v>46733</v>
      </c>
    </row>
    <row r="5" spans="1:28" s="4" customFormat="1" ht="9" customHeight="1" x14ac:dyDescent="0.2">
      <c r="A5" s="73"/>
      <c r="B5" s="73"/>
      <c r="C5" s="73"/>
      <c r="D5" s="73"/>
      <c r="E5" s="73"/>
      <c r="F5" s="73"/>
      <c r="G5" s="73"/>
      <c r="H5" s="73"/>
      <c r="I5" s="39"/>
      <c r="J5" s="39"/>
      <c r="K5" s="44">
        <f t="shared" si="0"/>
        <v>46671</v>
      </c>
      <c r="L5" s="44">
        <f t="shared" si="0"/>
        <v>46672</v>
      </c>
      <c r="M5" s="44">
        <f t="shared" si="0"/>
        <v>46673</v>
      </c>
      <c r="N5" s="44">
        <f t="shared" si="0"/>
        <v>46674</v>
      </c>
      <c r="O5" s="44">
        <f t="shared" si="0"/>
        <v>46675</v>
      </c>
      <c r="P5" s="44">
        <f t="shared" si="0"/>
        <v>46676</v>
      </c>
      <c r="Q5" s="44">
        <f t="shared" si="0"/>
        <v>46677</v>
      </c>
      <c r="R5" s="3"/>
      <c r="S5" s="44">
        <f t="shared" si="1"/>
        <v>46734</v>
      </c>
      <c r="T5" s="44">
        <f t="shared" si="1"/>
        <v>46735</v>
      </c>
      <c r="U5" s="44">
        <f t="shared" si="1"/>
        <v>46736</v>
      </c>
      <c r="V5" s="44">
        <f t="shared" si="1"/>
        <v>46737</v>
      </c>
      <c r="W5" s="44">
        <f t="shared" si="1"/>
        <v>46738</v>
      </c>
      <c r="X5" s="44">
        <f t="shared" si="1"/>
        <v>46739</v>
      </c>
      <c r="Y5" s="44">
        <f t="shared" si="1"/>
        <v>46740</v>
      </c>
    </row>
    <row r="6" spans="1:28" s="4" customFormat="1" ht="9" customHeight="1" x14ac:dyDescent="0.2">
      <c r="A6" s="73"/>
      <c r="B6" s="73"/>
      <c r="C6" s="73"/>
      <c r="D6" s="73"/>
      <c r="E6" s="73"/>
      <c r="F6" s="73"/>
      <c r="G6" s="73"/>
      <c r="H6" s="73"/>
      <c r="I6" s="39"/>
      <c r="J6" s="39"/>
      <c r="K6" s="44">
        <f t="shared" si="0"/>
        <v>46678</v>
      </c>
      <c r="L6" s="44">
        <f t="shared" si="0"/>
        <v>46679</v>
      </c>
      <c r="M6" s="44">
        <f t="shared" si="0"/>
        <v>46680</v>
      </c>
      <c r="N6" s="44">
        <f t="shared" si="0"/>
        <v>46681</v>
      </c>
      <c r="O6" s="44">
        <f t="shared" si="0"/>
        <v>46682</v>
      </c>
      <c r="P6" s="44">
        <f t="shared" si="0"/>
        <v>46683</v>
      </c>
      <c r="Q6" s="44">
        <f t="shared" si="0"/>
        <v>46684</v>
      </c>
      <c r="R6" s="3"/>
      <c r="S6" s="44">
        <f t="shared" si="1"/>
        <v>46741</v>
      </c>
      <c r="T6" s="44">
        <f t="shared" si="1"/>
        <v>46742</v>
      </c>
      <c r="U6" s="44">
        <f t="shared" si="1"/>
        <v>46743</v>
      </c>
      <c r="V6" s="44">
        <f t="shared" si="1"/>
        <v>46744</v>
      </c>
      <c r="W6" s="44">
        <f t="shared" si="1"/>
        <v>46745</v>
      </c>
      <c r="X6" s="44">
        <f t="shared" si="1"/>
        <v>46746</v>
      </c>
      <c r="Y6" s="44">
        <f t="shared" si="1"/>
        <v>46747</v>
      </c>
    </row>
    <row r="7" spans="1:28" s="4" customFormat="1" ht="9" customHeight="1" x14ac:dyDescent="0.2">
      <c r="A7" s="73"/>
      <c r="B7" s="73"/>
      <c r="C7" s="73"/>
      <c r="D7" s="73"/>
      <c r="E7" s="73"/>
      <c r="F7" s="73"/>
      <c r="G7" s="73"/>
      <c r="H7" s="73"/>
      <c r="I7" s="39"/>
      <c r="J7" s="39"/>
      <c r="K7" s="44">
        <f t="shared" si="0"/>
        <v>46685</v>
      </c>
      <c r="L7" s="44">
        <f t="shared" si="0"/>
        <v>46686</v>
      </c>
      <c r="M7" s="44">
        <f t="shared" si="0"/>
        <v>46687</v>
      </c>
      <c r="N7" s="44">
        <f t="shared" si="0"/>
        <v>46688</v>
      </c>
      <c r="O7" s="44">
        <f t="shared" si="0"/>
        <v>46689</v>
      </c>
      <c r="P7" s="44">
        <f t="shared" si="0"/>
        <v>46690</v>
      </c>
      <c r="Q7" s="44">
        <f t="shared" si="0"/>
        <v>46691</v>
      </c>
      <c r="R7" s="3"/>
      <c r="S7" s="44">
        <f t="shared" si="1"/>
        <v>46748</v>
      </c>
      <c r="T7" s="44">
        <f t="shared" si="1"/>
        <v>46749</v>
      </c>
      <c r="U7" s="44">
        <f t="shared" si="1"/>
        <v>46750</v>
      </c>
      <c r="V7" s="44">
        <f t="shared" si="1"/>
        <v>46751</v>
      </c>
      <c r="W7" s="44">
        <f t="shared" si="1"/>
        <v>46752</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46692</v>
      </c>
      <c r="B9" s="75"/>
      <c r="C9" s="75">
        <f>C10</f>
        <v>46693</v>
      </c>
      <c r="D9" s="75"/>
      <c r="E9" s="75">
        <f>E10</f>
        <v>46694</v>
      </c>
      <c r="F9" s="75"/>
      <c r="G9" s="75">
        <f>G10</f>
        <v>46695</v>
      </c>
      <c r="H9" s="75"/>
      <c r="I9" s="75">
        <f>I10</f>
        <v>46696</v>
      </c>
      <c r="J9" s="75"/>
      <c r="K9" s="75">
        <f>K10</f>
        <v>46697</v>
      </c>
      <c r="L9" s="75"/>
      <c r="M9" s="75"/>
      <c r="N9" s="75"/>
      <c r="O9" s="75"/>
      <c r="P9" s="75"/>
      <c r="Q9" s="75"/>
      <c r="R9" s="75"/>
      <c r="S9" s="75">
        <f>S10</f>
        <v>46698</v>
      </c>
      <c r="T9" s="75"/>
      <c r="U9" s="75"/>
      <c r="V9" s="75"/>
      <c r="W9" s="75"/>
      <c r="X9" s="75"/>
      <c r="Y9" s="75"/>
      <c r="Z9" s="77"/>
      <c r="AB9" s="45"/>
    </row>
    <row r="10" spans="1:28" s="1" customFormat="1" ht="18.5" x14ac:dyDescent="0.25">
      <c r="A10" s="42">
        <f>$A$1-(WEEKDAY($A$1,1)-(день_начала-1))-IF((WEEKDAY($A$1,1)-(день_начала-1))&lt;=0,7,0)+1</f>
        <v>46692</v>
      </c>
      <c r="B10" s="26"/>
      <c r="C10" s="43">
        <f>A10+1</f>
        <v>46693</v>
      </c>
      <c r="D10" s="25"/>
      <c r="E10" s="43">
        <f>C10+1</f>
        <v>46694</v>
      </c>
      <c r="F10" s="25"/>
      <c r="G10" s="43">
        <f>E10+1</f>
        <v>46695</v>
      </c>
      <c r="H10" s="25"/>
      <c r="I10" s="43">
        <f>G10+1</f>
        <v>46696</v>
      </c>
      <c r="J10" s="25"/>
      <c r="K10" s="63">
        <f>I10+1</f>
        <v>46697</v>
      </c>
      <c r="L10" s="64"/>
      <c r="M10" s="65"/>
      <c r="N10" s="65"/>
      <c r="O10" s="65"/>
      <c r="P10" s="65"/>
      <c r="Q10" s="65"/>
      <c r="R10" s="66"/>
      <c r="S10" s="54">
        <f>K10+1</f>
        <v>46698</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46699</v>
      </c>
      <c r="B16" s="26"/>
      <c r="C16" s="43">
        <f>A16+1</f>
        <v>46700</v>
      </c>
      <c r="D16" s="25"/>
      <c r="E16" s="43">
        <f>C16+1</f>
        <v>46701</v>
      </c>
      <c r="F16" s="25"/>
      <c r="G16" s="43">
        <f>E16+1</f>
        <v>46702</v>
      </c>
      <c r="H16" s="25"/>
      <c r="I16" s="43">
        <f>G16+1</f>
        <v>46703</v>
      </c>
      <c r="J16" s="25"/>
      <c r="K16" s="63">
        <f>I16+1</f>
        <v>46704</v>
      </c>
      <c r="L16" s="64"/>
      <c r="M16" s="65"/>
      <c r="N16" s="65"/>
      <c r="O16" s="65"/>
      <c r="P16" s="65"/>
      <c r="Q16" s="65"/>
      <c r="R16" s="66"/>
      <c r="S16" s="54">
        <f>K16+1</f>
        <v>46705</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46706</v>
      </c>
      <c r="B22" s="26"/>
      <c r="C22" s="43">
        <f>A22+1</f>
        <v>46707</v>
      </c>
      <c r="D22" s="25"/>
      <c r="E22" s="43">
        <f>C22+1</f>
        <v>46708</v>
      </c>
      <c r="F22" s="25"/>
      <c r="G22" s="43">
        <f>E22+1</f>
        <v>46709</v>
      </c>
      <c r="H22" s="25"/>
      <c r="I22" s="43">
        <f>G22+1</f>
        <v>46710</v>
      </c>
      <c r="J22" s="25"/>
      <c r="K22" s="63">
        <f>I22+1</f>
        <v>46711</v>
      </c>
      <c r="L22" s="64"/>
      <c r="M22" s="65"/>
      <c r="N22" s="65"/>
      <c r="O22" s="65"/>
      <c r="P22" s="65"/>
      <c r="Q22" s="65"/>
      <c r="R22" s="66"/>
      <c r="S22" s="54">
        <f>K22+1</f>
        <v>46712</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46713</v>
      </c>
      <c r="B28" s="26"/>
      <c r="C28" s="43">
        <f>A28+1</f>
        <v>46714</v>
      </c>
      <c r="D28" s="25"/>
      <c r="E28" s="43">
        <f>C28+1</f>
        <v>46715</v>
      </c>
      <c r="F28" s="25"/>
      <c r="G28" s="43">
        <f>E28+1</f>
        <v>46716</v>
      </c>
      <c r="H28" s="25"/>
      <c r="I28" s="43">
        <f>G28+1</f>
        <v>46717</v>
      </c>
      <c r="J28" s="25"/>
      <c r="K28" s="63">
        <f>I28+1</f>
        <v>46718</v>
      </c>
      <c r="L28" s="64"/>
      <c r="M28" s="65"/>
      <c r="N28" s="65"/>
      <c r="O28" s="65"/>
      <c r="P28" s="65"/>
      <c r="Q28" s="65"/>
      <c r="R28" s="66"/>
      <c r="S28" s="54">
        <f>K28+1</f>
        <v>46719</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46720</v>
      </c>
      <c r="B34" s="26"/>
      <c r="C34" s="43">
        <f>A34+1</f>
        <v>46721</v>
      </c>
      <c r="D34" s="25"/>
      <c r="E34" s="43">
        <f>C34+1</f>
        <v>46722</v>
      </c>
      <c r="F34" s="25"/>
      <c r="G34" s="43">
        <f>E34+1</f>
        <v>46723</v>
      </c>
      <c r="H34" s="25"/>
      <c r="I34" s="43">
        <f>G34+1</f>
        <v>46724</v>
      </c>
      <c r="J34" s="25"/>
      <c r="K34" s="63">
        <f>I34+1</f>
        <v>46725</v>
      </c>
      <c r="L34" s="64"/>
      <c r="M34" s="65"/>
      <c r="N34" s="65"/>
      <c r="O34" s="65"/>
      <c r="P34" s="65"/>
      <c r="Q34" s="65"/>
      <c r="R34" s="66"/>
      <c r="S34" s="54">
        <f>K34+1</f>
        <v>46726</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46727</v>
      </c>
      <c r="B40" s="26"/>
      <c r="C40" s="43">
        <f>A40+1</f>
        <v>46728</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45"/>
  <sheetViews>
    <sheetView showGridLines="0" workbookViewId="0">
      <selection activeCell="AA2" sqref="AA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DATE(Настройка!D5,Настройка!D7+11,1)</f>
        <v>46722</v>
      </c>
      <c r="B1" s="73"/>
      <c r="C1" s="73"/>
      <c r="D1" s="73"/>
      <c r="E1" s="73"/>
      <c r="F1" s="73"/>
      <c r="G1" s="73"/>
      <c r="H1" s="73"/>
      <c r="I1" s="39"/>
      <c r="J1" s="39"/>
      <c r="K1" s="76">
        <f>DATE(YEAR(A1),MONTH(A1)-1,1)</f>
        <v>46692</v>
      </c>
      <c r="L1" s="76"/>
      <c r="M1" s="76"/>
      <c r="N1" s="76"/>
      <c r="O1" s="76"/>
      <c r="P1" s="76"/>
      <c r="Q1" s="76"/>
      <c r="S1" s="76">
        <f>DATE(YEAR(A1),MONTH(A1)+1,1)</f>
        <v>46753</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f t="shared" ref="K3:Q8" si="0">IF(MONTH($K$1)&lt;&gt;MONTH($K$1-(WEEKDAY($K$1,1)-(день_начала-1))-IF((WEEKDAY($K$1,1)-(день_начала-1))&lt;=0,7,0)+(ROW(K3)-ROW($K$3))*7+(COLUMN(K3)-COLUMN($K$3)+1)),"",$K$1-(WEEKDAY($K$1,1)-(день_начала-1))-IF((WEEKDAY($K$1,1)-(день_начала-1))&lt;=0,7,0)+(ROW(K3)-ROW($K$3))*7+(COLUMN(K3)-COLUMN($K$3)+1))</f>
        <v>46692</v>
      </c>
      <c r="L3" s="44">
        <f t="shared" si="0"/>
        <v>46693</v>
      </c>
      <c r="M3" s="44">
        <f t="shared" si="0"/>
        <v>46694</v>
      </c>
      <c r="N3" s="44">
        <f t="shared" si="0"/>
        <v>46695</v>
      </c>
      <c r="O3" s="44">
        <f t="shared" si="0"/>
        <v>46696</v>
      </c>
      <c r="P3" s="44">
        <f t="shared" si="0"/>
        <v>46697</v>
      </c>
      <c r="Q3" s="44">
        <f t="shared" si="0"/>
        <v>46698</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f t="shared" si="1"/>
        <v>46753</v>
      </c>
      <c r="Y3" s="44">
        <f t="shared" si="1"/>
        <v>46754</v>
      </c>
    </row>
    <row r="4" spans="1:28" s="4" customFormat="1" ht="9" customHeight="1" x14ac:dyDescent="0.2">
      <c r="A4" s="73"/>
      <c r="B4" s="73"/>
      <c r="C4" s="73"/>
      <c r="D4" s="73"/>
      <c r="E4" s="73"/>
      <c r="F4" s="73"/>
      <c r="G4" s="73"/>
      <c r="H4" s="73"/>
      <c r="I4" s="39"/>
      <c r="J4" s="39"/>
      <c r="K4" s="44">
        <f t="shared" si="0"/>
        <v>46699</v>
      </c>
      <c r="L4" s="44">
        <f t="shared" si="0"/>
        <v>46700</v>
      </c>
      <c r="M4" s="44">
        <f t="shared" si="0"/>
        <v>46701</v>
      </c>
      <c r="N4" s="44">
        <f t="shared" si="0"/>
        <v>46702</v>
      </c>
      <c r="O4" s="44">
        <f t="shared" si="0"/>
        <v>46703</v>
      </c>
      <c r="P4" s="44">
        <f t="shared" si="0"/>
        <v>46704</v>
      </c>
      <c r="Q4" s="44">
        <f t="shared" si="0"/>
        <v>46705</v>
      </c>
      <c r="R4" s="3"/>
      <c r="S4" s="44">
        <f t="shared" si="1"/>
        <v>46755</v>
      </c>
      <c r="T4" s="44">
        <f t="shared" si="1"/>
        <v>46756</v>
      </c>
      <c r="U4" s="44">
        <f t="shared" si="1"/>
        <v>46757</v>
      </c>
      <c r="V4" s="44">
        <f t="shared" si="1"/>
        <v>46758</v>
      </c>
      <c r="W4" s="44">
        <f t="shared" si="1"/>
        <v>46759</v>
      </c>
      <c r="X4" s="44">
        <f t="shared" si="1"/>
        <v>46760</v>
      </c>
      <c r="Y4" s="44">
        <f t="shared" si="1"/>
        <v>46761</v>
      </c>
    </row>
    <row r="5" spans="1:28" s="4" customFormat="1" ht="9" customHeight="1" x14ac:dyDescent="0.2">
      <c r="A5" s="73"/>
      <c r="B5" s="73"/>
      <c r="C5" s="73"/>
      <c r="D5" s="73"/>
      <c r="E5" s="73"/>
      <c r="F5" s="73"/>
      <c r="G5" s="73"/>
      <c r="H5" s="73"/>
      <c r="I5" s="39"/>
      <c r="J5" s="39"/>
      <c r="K5" s="44">
        <f t="shared" si="0"/>
        <v>46706</v>
      </c>
      <c r="L5" s="44">
        <f t="shared" si="0"/>
        <v>46707</v>
      </c>
      <c r="M5" s="44">
        <f t="shared" si="0"/>
        <v>46708</v>
      </c>
      <c r="N5" s="44">
        <f t="shared" si="0"/>
        <v>46709</v>
      </c>
      <c r="O5" s="44">
        <f t="shared" si="0"/>
        <v>46710</v>
      </c>
      <c r="P5" s="44">
        <f t="shared" si="0"/>
        <v>46711</v>
      </c>
      <c r="Q5" s="44">
        <f t="shared" si="0"/>
        <v>46712</v>
      </c>
      <c r="R5" s="3"/>
      <c r="S5" s="44">
        <f t="shared" si="1"/>
        <v>46762</v>
      </c>
      <c r="T5" s="44">
        <f t="shared" si="1"/>
        <v>46763</v>
      </c>
      <c r="U5" s="44">
        <f t="shared" si="1"/>
        <v>46764</v>
      </c>
      <c r="V5" s="44">
        <f t="shared" si="1"/>
        <v>46765</v>
      </c>
      <c r="W5" s="44">
        <f t="shared" si="1"/>
        <v>46766</v>
      </c>
      <c r="X5" s="44">
        <f t="shared" si="1"/>
        <v>46767</v>
      </c>
      <c r="Y5" s="44">
        <f t="shared" si="1"/>
        <v>46768</v>
      </c>
    </row>
    <row r="6" spans="1:28" s="4" customFormat="1" ht="9" customHeight="1" x14ac:dyDescent="0.2">
      <c r="A6" s="73"/>
      <c r="B6" s="73"/>
      <c r="C6" s="73"/>
      <c r="D6" s="73"/>
      <c r="E6" s="73"/>
      <c r="F6" s="73"/>
      <c r="G6" s="73"/>
      <c r="H6" s="73"/>
      <c r="I6" s="39"/>
      <c r="J6" s="39"/>
      <c r="K6" s="44">
        <f t="shared" si="0"/>
        <v>46713</v>
      </c>
      <c r="L6" s="44">
        <f t="shared" si="0"/>
        <v>46714</v>
      </c>
      <c r="M6" s="44">
        <f t="shared" si="0"/>
        <v>46715</v>
      </c>
      <c r="N6" s="44">
        <f t="shared" si="0"/>
        <v>46716</v>
      </c>
      <c r="O6" s="44">
        <f t="shared" si="0"/>
        <v>46717</v>
      </c>
      <c r="P6" s="44">
        <f t="shared" si="0"/>
        <v>46718</v>
      </c>
      <c r="Q6" s="44">
        <f t="shared" si="0"/>
        <v>46719</v>
      </c>
      <c r="R6" s="3"/>
      <c r="S6" s="44">
        <f t="shared" si="1"/>
        <v>46769</v>
      </c>
      <c r="T6" s="44">
        <f t="shared" si="1"/>
        <v>46770</v>
      </c>
      <c r="U6" s="44">
        <f t="shared" si="1"/>
        <v>46771</v>
      </c>
      <c r="V6" s="44">
        <f t="shared" si="1"/>
        <v>46772</v>
      </c>
      <c r="W6" s="44">
        <f t="shared" si="1"/>
        <v>46773</v>
      </c>
      <c r="X6" s="44">
        <f t="shared" si="1"/>
        <v>46774</v>
      </c>
      <c r="Y6" s="44">
        <f t="shared" si="1"/>
        <v>46775</v>
      </c>
    </row>
    <row r="7" spans="1:28" s="4" customFormat="1" ht="9" customHeight="1" x14ac:dyDescent="0.2">
      <c r="A7" s="73"/>
      <c r="B7" s="73"/>
      <c r="C7" s="73"/>
      <c r="D7" s="73"/>
      <c r="E7" s="73"/>
      <c r="F7" s="73"/>
      <c r="G7" s="73"/>
      <c r="H7" s="73"/>
      <c r="I7" s="39"/>
      <c r="J7" s="39"/>
      <c r="K7" s="44">
        <f t="shared" si="0"/>
        <v>46720</v>
      </c>
      <c r="L7" s="44">
        <f t="shared" si="0"/>
        <v>46721</v>
      </c>
      <c r="M7" s="44" t="str">
        <f t="shared" si="0"/>
        <v/>
      </c>
      <c r="N7" s="44" t="str">
        <f t="shared" si="0"/>
        <v/>
      </c>
      <c r="O7" s="44" t="str">
        <f t="shared" si="0"/>
        <v/>
      </c>
      <c r="P7" s="44" t="str">
        <f t="shared" si="0"/>
        <v/>
      </c>
      <c r="Q7" s="44" t="str">
        <f t="shared" si="0"/>
        <v/>
      </c>
      <c r="R7" s="3"/>
      <c r="S7" s="44">
        <f t="shared" si="1"/>
        <v>46776</v>
      </c>
      <c r="T7" s="44">
        <f t="shared" si="1"/>
        <v>46777</v>
      </c>
      <c r="U7" s="44">
        <f t="shared" si="1"/>
        <v>46778</v>
      </c>
      <c r="V7" s="44">
        <f t="shared" si="1"/>
        <v>46779</v>
      </c>
      <c r="W7" s="44">
        <f t="shared" si="1"/>
        <v>46780</v>
      </c>
      <c r="X7" s="44">
        <f t="shared" si="1"/>
        <v>46781</v>
      </c>
      <c r="Y7" s="44">
        <f t="shared" si="1"/>
        <v>46782</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46783</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46720</v>
      </c>
      <c r="B9" s="75"/>
      <c r="C9" s="75">
        <f>C10</f>
        <v>46721</v>
      </c>
      <c r="D9" s="75"/>
      <c r="E9" s="75">
        <f>E10</f>
        <v>46722</v>
      </c>
      <c r="F9" s="75"/>
      <c r="G9" s="75">
        <f>G10</f>
        <v>46723</v>
      </c>
      <c r="H9" s="75"/>
      <c r="I9" s="75">
        <f>I10</f>
        <v>46724</v>
      </c>
      <c r="J9" s="75"/>
      <c r="K9" s="75">
        <f>K10</f>
        <v>46725</v>
      </c>
      <c r="L9" s="75"/>
      <c r="M9" s="75"/>
      <c r="N9" s="75"/>
      <c r="O9" s="75"/>
      <c r="P9" s="75"/>
      <c r="Q9" s="75"/>
      <c r="R9" s="75"/>
      <c r="S9" s="75">
        <f>S10</f>
        <v>46726</v>
      </c>
      <c r="T9" s="75"/>
      <c r="U9" s="75"/>
      <c r="V9" s="75"/>
      <c r="W9" s="75"/>
      <c r="X9" s="75"/>
      <c r="Y9" s="75"/>
      <c r="Z9" s="77"/>
      <c r="AB9" s="45"/>
    </row>
    <row r="10" spans="1:28" s="1" customFormat="1" ht="18.5" x14ac:dyDescent="0.25">
      <c r="A10" s="42">
        <f>$A$1-(WEEKDAY($A$1,1)-(день_начала-1))-IF((WEEKDAY($A$1,1)-(день_начала-1))&lt;=0,7,0)+1</f>
        <v>46720</v>
      </c>
      <c r="B10" s="26"/>
      <c r="C10" s="43">
        <f>A10+1</f>
        <v>46721</v>
      </c>
      <c r="D10" s="25"/>
      <c r="E10" s="43">
        <f>C10+1</f>
        <v>46722</v>
      </c>
      <c r="F10" s="25"/>
      <c r="G10" s="43">
        <f>E10+1</f>
        <v>46723</v>
      </c>
      <c r="H10" s="25"/>
      <c r="I10" s="43">
        <f>G10+1</f>
        <v>46724</v>
      </c>
      <c r="J10" s="25"/>
      <c r="K10" s="63">
        <f>I10+1</f>
        <v>46725</v>
      </c>
      <c r="L10" s="64"/>
      <c r="M10" s="65"/>
      <c r="N10" s="65"/>
      <c r="O10" s="65"/>
      <c r="P10" s="65"/>
      <c r="Q10" s="65"/>
      <c r="R10" s="66"/>
      <c r="S10" s="54">
        <f>K10+1</f>
        <v>46726</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46727</v>
      </c>
      <c r="B16" s="26"/>
      <c r="C16" s="43">
        <f>A16+1</f>
        <v>46728</v>
      </c>
      <c r="D16" s="25"/>
      <c r="E16" s="43">
        <f>C16+1</f>
        <v>46729</v>
      </c>
      <c r="F16" s="25"/>
      <c r="G16" s="43">
        <f>E16+1</f>
        <v>46730</v>
      </c>
      <c r="H16" s="25"/>
      <c r="I16" s="43">
        <f>G16+1</f>
        <v>46731</v>
      </c>
      <c r="J16" s="25"/>
      <c r="K16" s="63">
        <f>I16+1</f>
        <v>46732</v>
      </c>
      <c r="L16" s="64"/>
      <c r="M16" s="65"/>
      <c r="N16" s="65"/>
      <c r="O16" s="65"/>
      <c r="P16" s="65"/>
      <c r="Q16" s="65"/>
      <c r="R16" s="66"/>
      <c r="S16" s="54">
        <f>K16+1</f>
        <v>46733</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46734</v>
      </c>
      <c r="B22" s="26"/>
      <c r="C22" s="43">
        <f>A22+1</f>
        <v>46735</v>
      </c>
      <c r="D22" s="25"/>
      <c r="E22" s="43">
        <f>C22+1</f>
        <v>46736</v>
      </c>
      <c r="F22" s="25"/>
      <c r="G22" s="43">
        <f>E22+1</f>
        <v>46737</v>
      </c>
      <c r="H22" s="25"/>
      <c r="I22" s="43">
        <f>G22+1</f>
        <v>46738</v>
      </c>
      <c r="J22" s="25"/>
      <c r="K22" s="63">
        <f>I22+1</f>
        <v>46739</v>
      </c>
      <c r="L22" s="64"/>
      <c r="M22" s="65"/>
      <c r="N22" s="65"/>
      <c r="O22" s="65"/>
      <c r="P22" s="65"/>
      <c r="Q22" s="65"/>
      <c r="R22" s="66"/>
      <c r="S22" s="54">
        <f>K22+1</f>
        <v>46740</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46741</v>
      </c>
      <c r="B28" s="26"/>
      <c r="C28" s="43">
        <f>A28+1</f>
        <v>46742</v>
      </c>
      <c r="D28" s="25"/>
      <c r="E28" s="43">
        <f>C28+1</f>
        <v>46743</v>
      </c>
      <c r="F28" s="25"/>
      <c r="G28" s="43">
        <f>E28+1</f>
        <v>46744</v>
      </c>
      <c r="H28" s="25"/>
      <c r="I28" s="43">
        <f>G28+1</f>
        <v>46745</v>
      </c>
      <c r="J28" s="25"/>
      <c r="K28" s="63">
        <f>I28+1</f>
        <v>46746</v>
      </c>
      <c r="L28" s="64"/>
      <c r="M28" s="65"/>
      <c r="N28" s="65"/>
      <c r="O28" s="65"/>
      <c r="P28" s="65"/>
      <c r="Q28" s="65"/>
      <c r="R28" s="66"/>
      <c r="S28" s="54">
        <f>K28+1</f>
        <v>46747</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46748</v>
      </c>
      <c r="B34" s="26"/>
      <c r="C34" s="43">
        <f>A34+1</f>
        <v>46749</v>
      </c>
      <c r="D34" s="25"/>
      <c r="E34" s="43">
        <f>C34+1</f>
        <v>46750</v>
      </c>
      <c r="F34" s="25"/>
      <c r="G34" s="43">
        <f>E34+1</f>
        <v>46751</v>
      </c>
      <c r="H34" s="25"/>
      <c r="I34" s="43">
        <f>G34+1</f>
        <v>46752</v>
      </c>
      <c r="J34" s="25"/>
      <c r="K34" s="63">
        <f>I34+1</f>
        <v>46753</v>
      </c>
      <c r="L34" s="64"/>
      <c r="M34" s="65"/>
      <c r="N34" s="65"/>
      <c r="O34" s="65"/>
      <c r="P34" s="65"/>
      <c r="Q34" s="65"/>
      <c r="R34" s="66"/>
      <c r="S34" s="54">
        <f>K34+1</f>
        <v>46754</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46755</v>
      </c>
      <c r="B40" s="26"/>
      <c r="C40" s="43">
        <f>A40+1</f>
        <v>46756</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showGridLines="0" zoomScaleNormal="100" workbookViewId="0">
      <selection activeCell="D6" sqref="D6"/>
    </sheetView>
  </sheetViews>
  <sheetFormatPr defaultColWidth="9.1796875" defaultRowHeight="13" x14ac:dyDescent="0.3"/>
  <cols>
    <col min="1" max="1" width="8.7265625" style="11" customWidth="1"/>
    <col min="2" max="2" width="5.1796875" style="11" customWidth="1"/>
    <col min="3" max="3" width="33.81640625" style="11" customWidth="1"/>
    <col min="4" max="4" width="12.81640625" style="11" customWidth="1"/>
    <col min="5" max="5" width="25.26953125" style="11" customWidth="1"/>
    <col min="6" max="6" width="25.54296875" style="11" customWidth="1"/>
    <col min="7" max="16384" width="9.1796875" style="11"/>
  </cols>
  <sheetData>
    <row r="1" spans="1:6" s="12" customFormat="1" ht="36" customHeight="1" x14ac:dyDescent="0.3">
      <c r="A1" s="22"/>
      <c r="B1" s="23"/>
      <c r="C1" s="23"/>
      <c r="D1" s="23"/>
      <c r="E1" s="23"/>
      <c r="F1" s="24"/>
    </row>
    <row r="2" spans="1:6" ht="17.25" customHeight="1" x14ac:dyDescent="0.3">
      <c r="A2" s="13"/>
      <c r="F2" s="7"/>
    </row>
    <row r="3" spans="1:6" x14ac:dyDescent="0.3">
      <c r="A3" s="13"/>
      <c r="F3" s="14"/>
    </row>
    <row r="4" spans="1:6" ht="22.5" customHeight="1" x14ac:dyDescent="0.45">
      <c r="A4" s="13"/>
      <c r="B4" s="18" t="s">
        <v>0</v>
      </c>
      <c r="C4" s="19"/>
      <c r="D4" s="19"/>
      <c r="E4" s="19"/>
      <c r="F4" s="14"/>
    </row>
    <row r="5" spans="1:6" ht="22.5" customHeight="1" x14ac:dyDescent="0.45">
      <c r="A5" s="13"/>
      <c r="B5" s="19"/>
      <c r="C5" s="20" t="s">
        <v>2</v>
      </c>
      <c r="D5" s="21">
        <v>2027</v>
      </c>
      <c r="E5" s="19"/>
      <c r="F5" s="14"/>
    </row>
    <row r="6" spans="1:6" ht="22.5" customHeight="1" x14ac:dyDescent="0.45">
      <c r="A6" s="13"/>
      <c r="B6" s="19"/>
      <c r="C6" s="19"/>
      <c r="D6" s="19"/>
      <c r="E6" s="19"/>
      <c r="F6" s="14"/>
    </row>
    <row r="7" spans="1:6" ht="22.5" customHeight="1" x14ac:dyDescent="0.45">
      <c r="A7" s="13"/>
      <c r="B7" s="19"/>
      <c r="C7" s="20" t="s">
        <v>3</v>
      </c>
      <c r="D7" s="21">
        <v>1</v>
      </c>
      <c r="E7" s="36" t="s">
        <v>5</v>
      </c>
      <c r="F7" s="14"/>
    </row>
    <row r="8" spans="1:6" ht="22.5" customHeight="1" x14ac:dyDescent="0.45">
      <c r="A8" s="13"/>
      <c r="B8" s="19"/>
      <c r="C8" s="19"/>
      <c r="D8" s="19"/>
      <c r="E8" s="19"/>
      <c r="F8" s="14"/>
    </row>
    <row r="9" spans="1:6" ht="22.5" customHeight="1" x14ac:dyDescent="0.45">
      <c r="A9" s="13"/>
      <c r="B9" s="18" t="s">
        <v>1</v>
      </c>
      <c r="C9" s="19"/>
      <c r="D9" s="19"/>
      <c r="E9" s="19"/>
      <c r="F9" s="14"/>
    </row>
    <row r="10" spans="1:6" ht="22.5" customHeight="1" x14ac:dyDescent="0.45">
      <c r="A10" s="13"/>
      <c r="B10" s="19"/>
      <c r="C10" s="20" t="s">
        <v>4</v>
      </c>
      <c r="D10" s="21">
        <v>2</v>
      </c>
      <c r="E10" s="36" t="s">
        <v>6</v>
      </c>
      <c r="F10" s="14"/>
    </row>
    <row r="11" spans="1:6" ht="22.5" customHeight="1" x14ac:dyDescent="0.45">
      <c r="A11" s="13"/>
      <c r="B11" s="19"/>
      <c r="C11" s="19"/>
      <c r="D11" s="19"/>
      <c r="E11" s="19"/>
      <c r="F11" s="14"/>
    </row>
    <row r="12" spans="1:6" ht="22.5" customHeight="1" x14ac:dyDescent="0.45">
      <c r="A12" s="13"/>
      <c r="B12" s="18"/>
      <c r="C12" s="19"/>
      <c r="D12" s="19"/>
      <c r="E12" s="19"/>
      <c r="F12" s="14"/>
    </row>
    <row r="13" spans="1:6" ht="22.5" customHeight="1" x14ac:dyDescent="0.45">
      <c r="A13" s="13"/>
      <c r="B13" s="19"/>
      <c r="C13" s="35"/>
      <c r="D13" s="19"/>
      <c r="E13" s="19"/>
      <c r="F13" s="14"/>
    </row>
    <row r="14" spans="1:6" ht="22.5" customHeight="1" x14ac:dyDescent="0.45">
      <c r="A14" s="13"/>
      <c r="B14" s="19"/>
      <c r="C14" s="19"/>
      <c r="D14" s="19"/>
      <c r="E14" s="19"/>
      <c r="F14" s="14"/>
    </row>
    <row r="15" spans="1:6" ht="22.5" customHeight="1" x14ac:dyDescent="0.45">
      <c r="A15" s="13"/>
      <c r="B15" s="18"/>
      <c r="C15" s="19"/>
      <c r="D15" s="19"/>
      <c r="E15" s="19"/>
      <c r="F15" s="14"/>
    </row>
    <row r="16" spans="1:6" ht="22.5" customHeight="1" x14ac:dyDescent="0.45">
      <c r="A16" s="13"/>
      <c r="B16" s="19"/>
      <c r="C16" s="19"/>
      <c r="D16" s="19"/>
      <c r="E16" s="19"/>
      <c r="F16" s="14"/>
    </row>
    <row r="17" spans="1:6" ht="22.5" customHeight="1" x14ac:dyDescent="0.45">
      <c r="A17" s="13"/>
      <c r="B17" s="18"/>
      <c r="C17" s="19"/>
      <c r="D17" s="19"/>
      <c r="E17" s="19"/>
      <c r="F17" s="14"/>
    </row>
    <row r="18" spans="1:6" ht="22.5" customHeight="1" x14ac:dyDescent="0.3">
      <c r="A18" s="13"/>
      <c r="C18" s="35"/>
      <c r="F18" s="14"/>
    </row>
    <row r="19" spans="1:6" ht="22.5" customHeight="1" x14ac:dyDescent="0.3">
      <c r="A19" s="13"/>
      <c r="F19" s="14"/>
    </row>
    <row r="20" spans="1:6" ht="22.5" customHeight="1" x14ac:dyDescent="0.3">
      <c r="A20" s="13"/>
      <c r="F20" s="14"/>
    </row>
    <row r="21" spans="1:6" ht="22.5" customHeight="1" x14ac:dyDescent="0.3">
      <c r="A21" s="13"/>
      <c r="F21" s="14"/>
    </row>
    <row r="22" spans="1:6" ht="15" customHeight="1" x14ac:dyDescent="0.3">
      <c r="A22" s="13"/>
      <c r="F22" s="14"/>
    </row>
    <row r="23" spans="1:6" ht="15.5" x14ac:dyDescent="0.35">
      <c r="A23" s="13"/>
      <c r="B23" s="48"/>
      <c r="C23" s="48"/>
      <c r="D23" s="48"/>
      <c r="E23" s="48"/>
      <c r="F23" s="14"/>
    </row>
    <row r="24" spans="1:6" ht="14.5" x14ac:dyDescent="0.35">
      <c r="A24" s="13"/>
      <c r="B24" s="46"/>
      <c r="C24" s="46"/>
      <c r="D24" s="46"/>
      <c r="E24" s="46"/>
      <c r="F24" s="14"/>
    </row>
    <row r="25" spans="1:6" x14ac:dyDescent="0.3">
      <c r="A25" s="13"/>
      <c r="F25" s="14"/>
    </row>
    <row r="26" spans="1:6" ht="15.5" x14ac:dyDescent="0.35">
      <c r="A26" s="13"/>
      <c r="B26" s="37"/>
      <c r="F26" s="14"/>
    </row>
    <row r="27" spans="1:6" ht="81" customHeight="1" x14ac:dyDescent="0.3">
      <c r="A27" s="13"/>
      <c r="B27" s="47"/>
      <c r="C27" s="47"/>
      <c r="D27" s="47"/>
      <c r="E27" s="47"/>
      <c r="F27" s="14"/>
    </row>
    <row r="28" spans="1:6" ht="22.5" customHeight="1" x14ac:dyDescent="0.3">
      <c r="A28" s="13"/>
      <c r="B28" s="38"/>
      <c r="C28" s="38"/>
      <c r="D28" s="38"/>
      <c r="E28" s="38"/>
      <c r="F28" s="14"/>
    </row>
    <row r="29" spans="1:6" ht="22.5" customHeight="1" x14ac:dyDescent="0.3">
      <c r="A29" s="13"/>
      <c r="B29" s="38"/>
      <c r="C29" s="38"/>
      <c r="D29" s="38"/>
      <c r="E29" s="38"/>
      <c r="F29" s="14"/>
    </row>
    <row r="30" spans="1:6" ht="22.5" customHeight="1" x14ac:dyDescent="0.3">
      <c r="A30" s="13"/>
      <c r="B30" s="38"/>
      <c r="C30" s="38"/>
      <c r="D30" s="38"/>
      <c r="E30" s="38"/>
      <c r="F30" s="14"/>
    </row>
    <row r="31" spans="1:6" x14ac:dyDescent="0.3">
      <c r="A31" s="15"/>
      <c r="B31" s="16"/>
      <c r="C31" s="16"/>
      <c r="D31" s="16"/>
      <c r="E31" s="16"/>
      <c r="F31" s="17"/>
    </row>
  </sheetData>
  <mergeCells count="3">
    <mergeCell ref="B24:E24"/>
    <mergeCell ref="B27:E27"/>
    <mergeCell ref="B23:E23"/>
  </mergeCells>
  <printOptions horizontalCentered="1"/>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5"/>
  <sheetViews>
    <sheetView showGridLines="0" workbookViewId="0">
      <selection activeCell="AB3" sqref="AB3"/>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DATE(Настройка!D5,Настройка!D7+1,1)</f>
        <v>46419</v>
      </c>
      <c r="B1" s="73"/>
      <c r="C1" s="73"/>
      <c r="D1" s="73"/>
      <c r="E1" s="73"/>
      <c r="F1" s="73"/>
      <c r="G1" s="73"/>
      <c r="H1" s="73"/>
      <c r="I1" s="39"/>
      <c r="J1" s="39"/>
      <c r="K1" s="76">
        <f>DATE(YEAR(A1),MONTH(A1)-1,1)</f>
        <v>46388</v>
      </c>
      <c r="L1" s="76"/>
      <c r="M1" s="76"/>
      <c r="N1" s="76"/>
      <c r="O1" s="76"/>
      <c r="P1" s="76"/>
      <c r="Q1" s="76"/>
      <c r="S1" s="76">
        <f>DATE(YEAR(A1),MONTH(A1)+1,1)</f>
        <v>46447</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f t="shared" si="0"/>
        <v>46388</v>
      </c>
      <c r="P3" s="44">
        <f t="shared" si="0"/>
        <v>46389</v>
      </c>
      <c r="Q3" s="44">
        <f t="shared" si="0"/>
        <v>46390</v>
      </c>
      <c r="R3" s="3"/>
      <c r="S3" s="44">
        <f t="shared" ref="S3:Y8" si="1">IF(MONTH($S$1)&lt;&gt;MONTH($S$1-(WEEKDAY($S$1,1)-(день_начала-1))-IF((WEEKDAY($S$1,1)-(день_начала-1))&lt;=0,7,0)+(ROW(S3)-ROW($S$3))*7+(COLUMN(S3)-COLUMN($S$3)+1)),"",$S$1-(WEEKDAY($S$1,1)-(день_начала-1))-IF((WEEKDAY($S$1,1)-(день_начала-1))&lt;=0,7,0)+(ROW(S3)-ROW($S$3))*7+(COLUMN(S3)-COLUMN($S$3)+1))</f>
        <v>46447</v>
      </c>
      <c r="T3" s="44">
        <f t="shared" si="1"/>
        <v>46448</v>
      </c>
      <c r="U3" s="44">
        <f t="shared" si="1"/>
        <v>46449</v>
      </c>
      <c r="V3" s="44">
        <f t="shared" si="1"/>
        <v>46450</v>
      </c>
      <c r="W3" s="44">
        <f t="shared" si="1"/>
        <v>46451</v>
      </c>
      <c r="X3" s="44">
        <f t="shared" si="1"/>
        <v>46452</v>
      </c>
      <c r="Y3" s="44">
        <f t="shared" si="1"/>
        <v>46453</v>
      </c>
    </row>
    <row r="4" spans="1:28" s="4" customFormat="1" ht="9" customHeight="1" x14ac:dyDescent="0.2">
      <c r="A4" s="73"/>
      <c r="B4" s="73"/>
      <c r="C4" s="73"/>
      <c r="D4" s="73"/>
      <c r="E4" s="73"/>
      <c r="F4" s="73"/>
      <c r="G4" s="73"/>
      <c r="H4" s="73"/>
      <c r="I4" s="39"/>
      <c r="J4" s="39"/>
      <c r="K4" s="44">
        <f t="shared" si="0"/>
        <v>46391</v>
      </c>
      <c r="L4" s="44">
        <f t="shared" si="0"/>
        <v>46392</v>
      </c>
      <c r="M4" s="44">
        <f t="shared" si="0"/>
        <v>46393</v>
      </c>
      <c r="N4" s="44">
        <f t="shared" si="0"/>
        <v>46394</v>
      </c>
      <c r="O4" s="44">
        <f t="shared" si="0"/>
        <v>46395</v>
      </c>
      <c r="P4" s="44">
        <f t="shared" si="0"/>
        <v>46396</v>
      </c>
      <c r="Q4" s="44">
        <f t="shared" si="0"/>
        <v>46397</v>
      </c>
      <c r="R4" s="3"/>
      <c r="S4" s="44">
        <f t="shared" si="1"/>
        <v>46454</v>
      </c>
      <c r="T4" s="44">
        <f t="shared" si="1"/>
        <v>46455</v>
      </c>
      <c r="U4" s="44">
        <f t="shared" si="1"/>
        <v>46456</v>
      </c>
      <c r="V4" s="44">
        <f t="shared" si="1"/>
        <v>46457</v>
      </c>
      <c r="W4" s="44">
        <f t="shared" si="1"/>
        <v>46458</v>
      </c>
      <c r="X4" s="44">
        <f t="shared" si="1"/>
        <v>46459</v>
      </c>
      <c r="Y4" s="44">
        <f t="shared" si="1"/>
        <v>46460</v>
      </c>
    </row>
    <row r="5" spans="1:28" s="4" customFormat="1" ht="9" customHeight="1" x14ac:dyDescent="0.2">
      <c r="A5" s="73"/>
      <c r="B5" s="73"/>
      <c r="C5" s="73"/>
      <c r="D5" s="73"/>
      <c r="E5" s="73"/>
      <c r="F5" s="73"/>
      <c r="G5" s="73"/>
      <c r="H5" s="73"/>
      <c r="I5" s="39"/>
      <c r="J5" s="39"/>
      <c r="K5" s="44">
        <f t="shared" si="0"/>
        <v>46398</v>
      </c>
      <c r="L5" s="44">
        <f t="shared" si="0"/>
        <v>46399</v>
      </c>
      <c r="M5" s="44">
        <f t="shared" si="0"/>
        <v>46400</v>
      </c>
      <c r="N5" s="44">
        <f t="shared" si="0"/>
        <v>46401</v>
      </c>
      <c r="O5" s="44">
        <f t="shared" si="0"/>
        <v>46402</v>
      </c>
      <c r="P5" s="44">
        <f t="shared" si="0"/>
        <v>46403</v>
      </c>
      <c r="Q5" s="44">
        <f t="shared" si="0"/>
        <v>46404</v>
      </c>
      <c r="R5" s="3"/>
      <c r="S5" s="44">
        <f t="shared" si="1"/>
        <v>46461</v>
      </c>
      <c r="T5" s="44">
        <f t="shared" si="1"/>
        <v>46462</v>
      </c>
      <c r="U5" s="44">
        <f t="shared" si="1"/>
        <v>46463</v>
      </c>
      <c r="V5" s="44">
        <f t="shared" si="1"/>
        <v>46464</v>
      </c>
      <c r="W5" s="44">
        <f t="shared" si="1"/>
        <v>46465</v>
      </c>
      <c r="X5" s="44">
        <f t="shared" si="1"/>
        <v>46466</v>
      </c>
      <c r="Y5" s="44">
        <f t="shared" si="1"/>
        <v>46467</v>
      </c>
    </row>
    <row r="6" spans="1:28" s="4" customFormat="1" ht="9" customHeight="1" x14ac:dyDescent="0.2">
      <c r="A6" s="73"/>
      <c r="B6" s="73"/>
      <c r="C6" s="73"/>
      <c r="D6" s="73"/>
      <c r="E6" s="73"/>
      <c r="F6" s="73"/>
      <c r="G6" s="73"/>
      <c r="H6" s="73"/>
      <c r="I6" s="39"/>
      <c r="J6" s="39"/>
      <c r="K6" s="44">
        <f t="shared" si="0"/>
        <v>46405</v>
      </c>
      <c r="L6" s="44">
        <f t="shared" si="0"/>
        <v>46406</v>
      </c>
      <c r="M6" s="44">
        <f t="shared" si="0"/>
        <v>46407</v>
      </c>
      <c r="N6" s="44">
        <f t="shared" si="0"/>
        <v>46408</v>
      </c>
      <c r="O6" s="44">
        <f t="shared" si="0"/>
        <v>46409</v>
      </c>
      <c r="P6" s="44">
        <f t="shared" si="0"/>
        <v>46410</v>
      </c>
      <c r="Q6" s="44">
        <f t="shared" si="0"/>
        <v>46411</v>
      </c>
      <c r="R6" s="3"/>
      <c r="S6" s="44">
        <f t="shared" si="1"/>
        <v>46468</v>
      </c>
      <c r="T6" s="44">
        <f t="shared" si="1"/>
        <v>46469</v>
      </c>
      <c r="U6" s="44">
        <f t="shared" si="1"/>
        <v>46470</v>
      </c>
      <c r="V6" s="44">
        <f t="shared" si="1"/>
        <v>46471</v>
      </c>
      <c r="W6" s="44">
        <f t="shared" si="1"/>
        <v>46472</v>
      </c>
      <c r="X6" s="44">
        <f t="shared" si="1"/>
        <v>46473</v>
      </c>
      <c r="Y6" s="44">
        <f t="shared" si="1"/>
        <v>46474</v>
      </c>
    </row>
    <row r="7" spans="1:28" s="4" customFormat="1" ht="9" customHeight="1" x14ac:dyDescent="0.2">
      <c r="A7" s="73"/>
      <c r="B7" s="73"/>
      <c r="C7" s="73"/>
      <c r="D7" s="73"/>
      <c r="E7" s="73"/>
      <c r="F7" s="73"/>
      <c r="G7" s="73"/>
      <c r="H7" s="73"/>
      <c r="I7" s="39"/>
      <c r="J7" s="39"/>
      <c r="K7" s="44">
        <f t="shared" si="0"/>
        <v>46412</v>
      </c>
      <c r="L7" s="44">
        <f t="shared" si="0"/>
        <v>46413</v>
      </c>
      <c r="M7" s="44">
        <f t="shared" si="0"/>
        <v>46414</v>
      </c>
      <c r="N7" s="44">
        <f t="shared" si="0"/>
        <v>46415</v>
      </c>
      <c r="O7" s="44">
        <f t="shared" si="0"/>
        <v>46416</v>
      </c>
      <c r="P7" s="44">
        <f t="shared" si="0"/>
        <v>46417</v>
      </c>
      <c r="Q7" s="44">
        <f t="shared" si="0"/>
        <v>46418</v>
      </c>
      <c r="R7" s="3"/>
      <c r="S7" s="44">
        <f t="shared" si="1"/>
        <v>46475</v>
      </c>
      <c r="T7" s="44">
        <f t="shared" si="1"/>
        <v>46476</v>
      </c>
      <c r="U7" s="44">
        <f t="shared" si="1"/>
        <v>46477</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46419</v>
      </c>
      <c r="B9" s="75"/>
      <c r="C9" s="75">
        <f>C10</f>
        <v>46420</v>
      </c>
      <c r="D9" s="75"/>
      <c r="E9" s="75">
        <f>E10</f>
        <v>46421</v>
      </c>
      <c r="F9" s="75"/>
      <c r="G9" s="75">
        <f>G10</f>
        <v>46422</v>
      </c>
      <c r="H9" s="75"/>
      <c r="I9" s="75">
        <f>I10</f>
        <v>46423</v>
      </c>
      <c r="J9" s="75"/>
      <c r="K9" s="75">
        <f>K10</f>
        <v>46424</v>
      </c>
      <c r="L9" s="75"/>
      <c r="M9" s="75"/>
      <c r="N9" s="75"/>
      <c r="O9" s="75"/>
      <c r="P9" s="75"/>
      <c r="Q9" s="75"/>
      <c r="R9" s="75"/>
      <c r="S9" s="75">
        <f>S10</f>
        <v>46425</v>
      </c>
      <c r="T9" s="75"/>
      <c r="U9" s="75"/>
      <c r="V9" s="75"/>
      <c r="W9" s="75"/>
      <c r="X9" s="75"/>
      <c r="Y9" s="75"/>
      <c r="Z9" s="77"/>
      <c r="AB9" s="45"/>
    </row>
    <row r="10" spans="1:28" s="1" customFormat="1" ht="18.5" x14ac:dyDescent="0.25">
      <c r="A10" s="42">
        <f>$A$1-(WEEKDAY($A$1,1)-(день_начала-1))-IF((WEEKDAY($A$1,1)-(день_начала-1))&lt;=0,7,0)+1</f>
        <v>46419</v>
      </c>
      <c r="B10" s="26"/>
      <c r="C10" s="43">
        <f>A10+1</f>
        <v>46420</v>
      </c>
      <c r="D10" s="25"/>
      <c r="E10" s="43">
        <f>C10+1</f>
        <v>46421</v>
      </c>
      <c r="F10" s="25"/>
      <c r="G10" s="43">
        <f>E10+1</f>
        <v>46422</v>
      </c>
      <c r="H10" s="25"/>
      <c r="I10" s="43">
        <f>G10+1</f>
        <v>46423</v>
      </c>
      <c r="J10" s="25"/>
      <c r="K10" s="63">
        <f>I10+1</f>
        <v>46424</v>
      </c>
      <c r="L10" s="64"/>
      <c r="M10" s="65"/>
      <c r="N10" s="65"/>
      <c r="O10" s="65"/>
      <c r="P10" s="65"/>
      <c r="Q10" s="65"/>
      <c r="R10" s="66"/>
      <c r="S10" s="54">
        <f>K10+1</f>
        <v>46425</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46426</v>
      </c>
      <c r="B16" s="26"/>
      <c r="C16" s="43">
        <f>A16+1</f>
        <v>46427</v>
      </c>
      <c r="D16" s="25"/>
      <c r="E16" s="43">
        <f>C16+1</f>
        <v>46428</v>
      </c>
      <c r="F16" s="25"/>
      <c r="G16" s="43">
        <f>E16+1</f>
        <v>46429</v>
      </c>
      <c r="H16" s="25"/>
      <c r="I16" s="43">
        <f>G16+1</f>
        <v>46430</v>
      </c>
      <c r="J16" s="25"/>
      <c r="K16" s="63">
        <f>I16+1</f>
        <v>46431</v>
      </c>
      <c r="L16" s="64"/>
      <c r="M16" s="65"/>
      <c r="N16" s="65"/>
      <c r="O16" s="65"/>
      <c r="P16" s="65"/>
      <c r="Q16" s="65"/>
      <c r="R16" s="66"/>
      <c r="S16" s="54">
        <f>K16+1</f>
        <v>46432</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46433</v>
      </c>
      <c r="B22" s="26"/>
      <c r="C22" s="43">
        <f>A22+1</f>
        <v>46434</v>
      </c>
      <c r="D22" s="25"/>
      <c r="E22" s="43">
        <f>C22+1</f>
        <v>46435</v>
      </c>
      <c r="F22" s="25"/>
      <c r="G22" s="43">
        <f>E22+1</f>
        <v>46436</v>
      </c>
      <c r="H22" s="25"/>
      <c r="I22" s="43">
        <f>G22+1</f>
        <v>46437</v>
      </c>
      <c r="J22" s="25"/>
      <c r="K22" s="63">
        <f>I22+1</f>
        <v>46438</v>
      </c>
      <c r="L22" s="64"/>
      <c r="M22" s="65"/>
      <c r="N22" s="65"/>
      <c r="O22" s="65"/>
      <c r="P22" s="65"/>
      <c r="Q22" s="65"/>
      <c r="R22" s="66"/>
      <c r="S22" s="54">
        <f>K22+1</f>
        <v>46439</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46440</v>
      </c>
      <c r="B28" s="26"/>
      <c r="C28" s="43">
        <f>A28+1</f>
        <v>46441</v>
      </c>
      <c r="D28" s="25"/>
      <c r="E28" s="43">
        <f>C28+1</f>
        <v>46442</v>
      </c>
      <c r="F28" s="25"/>
      <c r="G28" s="43">
        <f>E28+1</f>
        <v>46443</v>
      </c>
      <c r="H28" s="25"/>
      <c r="I28" s="43">
        <f>G28+1</f>
        <v>46444</v>
      </c>
      <c r="J28" s="25"/>
      <c r="K28" s="63">
        <f>I28+1</f>
        <v>46445</v>
      </c>
      <c r="L28" s="64"/>
      <c r="M28" s="65"/>
      <c r="N28" s="65"/>
      <c r="O28" s="65"/>
      <c r="P28" s="65"/>
      <c r="Q28" s="65"/>
      <c r="R28" s="66"/>
      <c r="S28" s="54">
        <f>K28+1</f>
        <v>46446</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46447</v>
      </c>
      <c r="B34" s="26"/>
      <c r="C34" s="43">
        <f>A34+1</f>
        <v>46448</v>
      </c>
      <c r="D34" s="25"/>
      <c r="E34" s="43">
        <f>C34+1</f>
        <v>46449</v>
      </c>
      <c r="F34" s="25"/>
      <c r="G34" s="43">
        <f>E34+1</f>
        <v>46450</v>
      </c>
      <c r="H34" s="25"/>
      <c r="I34" s="43">
        <f>G34+1</f>
        <v>46451</v>
      </c>
      <c r="J34" s="25"/>
      <c r="K34" s="63">
        <f>I34+1</f>
        <v>46452</v>
      </c>
      <c r="L34" s="64"/>
      <c r="M34" s="65"/>
      <c r="N34" s="65"/>
      <c r="O34" s="65"/>
      <c r="P34" s="65"/>
      <c r="Q34" s="65"/>
      <c r="R34" s="66"/>
      <c r="S34" s="54">
        <f>K34+1</f>
        <v>46453</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46454</v>
      </c>
      <c r="B40" s="26"/>
      <c r="C40" s="43">
        <f>A40+1</f>
        <v>46455</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DATE(Настройка!D5,Настройка!D7+2,1)</f>
        <v>46447</v>
      </c>
      <c r="B1" s="73"/>
      <c r="C1" s="73"/>
      <c r="D1" s="73"/>
      <c r="E1" s="73"/>
      <c r="F1" s="73"/>
      <c r="G1" s="73"/>
      <c r="H1" s="73"/>
      <c r="I1" s="39"/>
      <c r="J1" s="39"/>
      <c r="K1" s="76">
        <f>DATE(YEAR(A1),MONTH(A1)-1,1)</f>
        <v>46419</v>
      </c>
      <c r="L1" s="76"/>
      <c r="M1" s="76"/>
      <c r="N1" s="76"/>
      <c r="O1" s="76"/>
      <c r="P1" s="76"/>
      <c r="Q1" s="76"/>
      <c r="S1" s="76">
        <f>DATE(YEAR(A1),MONTH(A1)+1,1)</f>
        <v>46478</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f t="shared" ref="K3:Q8" si="0">IF(MONTH($K$1)&lt;&gt;MONTH($K$1-(WEEKDAY($K$1,1)-(день_начала-1))-IF((WEEKDAY($K$1,1)-(день_начала-1))&lt;=0,7,0)+(ROW(K3)-ROW($K$3))*7+(COLUMN(K3)-COLUMN($K$3)+1)),"",$K$1-(WEEKDAY($K$1,1)-(день_начала-1))-IF((WEEKDAY($K$1,1)-(день_начала-1))&lt;=0,7,0)+(ROW(K3)-ROW($K$3))*7+(COLUMN(K3)-COLUMN($K$3)+1))</f>
        <v>46419</v>
      </c>
      <c r="L3" s="44">
        <f t="shared" si="0"/>
        <v>46420</v>
      </c>
      <c r="M3" s="44">
        <f t="shared" si="0"/>
        <v>46421</v>
      </c>
      <c r="N3" s="44">
        <f t="shared" si="0"/>
        <v>46422</v>
      </c>
      <c r="O3" s="44">
        <f t="shared" si="0"/>
        <v>46423</v>
      </c>
      <c r="P3" s="44">
        <f t="shared" si="0"/>
        <v>46424</v>
      </c>
      <c r="Q3" s="44">
        <f t="shared" si="0"/>
        <v>46425</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f t="shared" si="1"/>
        <v>46478</v>
      </c>
      <c r="W3" s="44">
        <f t="shared" si="1"/>
        <v>46479</v>
      </c>
      <c r="X3" s="44">
        <f t="shared" si="1"/>
        <v>46480</v>
      </c>
      <c r="Y3" s="44">
        <f t="shared" si="1"/>
        <v>46481</v>
      </c>
    </row>
    <row r="4" spans="1:28" s="4" customFormat="1" ht="9" customHeight="1" x14ac:dyDescent="0.2">
      <c r="A4" s="73"/>
      <c r="B4" s="73"/>
      <c r="C4" s="73"/>
      <c r="D4" s="73"/>
      <c r="E4" s="73"/>
      <c r="F4" s="73"/>
      <c r="G4" s="73"/>
      <c r="H4" s="73"/>
      <c r="I4" s="39"/>
      <c r="J4" s="39"/>
      <c r="K4" s="44">
        <f t="shared" si="0"/>
        <v>46426</v>
      </c>
      <c r="L4" s="44">
        <f t="shared" si="0"/>
        <v>46427</v>
      </c>
      <c r="M4" s="44">
        <f t="shared" si="0"/>
        <v>46428</v>
      </c>
      <c r="N4" s="44">
        <f t="shared" si="0"/>
        <v>46429</v>
      </c>
      <c r="O4" s="44">
        <f t="shared" si="0"/>
        <v>46430</v>
      </c>
      <c r="P4" s="44">
        <f t="shared" si="0"/>
        <v>46431</v>
      </c>
      <c r="Q4" s="44">
        <f t="shared" si="0"/>
        <v>46432</v>
      </c>
      <c r="R4" s="3"/>
      <c r="S4" s="44">
        <f t="shared" si="1"/>
        <v>46482</v>
      </c>
      <c r="T4" s="44">
        <f t="shared" si="1"/>
        <v>46483</v>
      </c>
      <c r="U4" s="44">
        <f t="shared" si="1"/>
        <v>46484</v>
      </c>
      <c r="V4" s="44">
        <f t="shared" si="1"/>
        <v>46485</v>
      </c>
      <c r="W4" s="44">
        <f t="shared" si="1"/>
        <v>46486</v>
      </c>
      <c r="X4" s="44">
        <f t="shared" si="1"/>
        <v>46487</v>
      </c>
      <c r="Y4" s="44">
        <f t="shared" si="1"/>
        <v>46488</v>
      </c>
    </row>
    <row r="5" spans="1:28" s="4" customFormat="1" ht="9" customHeight="1" x14ac:dyDescent="0.2">
      <c r="A5" s="73"/>
      <c r="B5" s="73"/>
      <c r="C5" s="73"/>
      <c r="D5" s="73"/>
      <c r="E5" s="73"/>
      <c r="F5" s="73"/>
      <c r="G5" s="73"/>
      <c r="H5" s="73"/>
      <c r="I5" s="39"/>
      <c r="J5" s="39"/>
      <c r="K5" s="44">
        <f t="shared" si="0"/>
        <v>46433</v>
      </c>
      <c r="L5" s="44">
        <f t="shared" si="0"/>
        <v>46434</v>
      </c>
      <c r="M5" s="44">
        <f t="shared" si="0"/>
        <v>46435</v>
      </c>
      <c r="N5" s="44">
        <f t="shared" si="0"/>
        <v>46436</v>
      </c>
      <c r="O5" s="44">
        <f t="shared" si="0"/>
        <v>46437</v>
      </c>
      <c r="P5" s="44">
        <f t="shared" si="0"/>
        <v>46438</v>
      </c>
      <c r="Q5" s="44">
        <f t="shared" si="0"/>
        <v>46439</v>
      </c>
      <c r="R5" s="3"/>
      <c r="S5" s="44">
        <f t="shared" si="1"/>
        <v>46489</v>
      </c>
      <c r="T5" s="44">
        <f t="shared" si="1"/>
        <v>46490</v>
      </c>
      <c r="U5" s="44">
        <f t="shared" si="1"/>
        <v>46491</v>
      </c>
      <c r="V5" s="44">
        <f t="shared" si="1"/>
        <v>46492</v>
      </c>
      <c r="W5" s="44">
        <f t="shared" si="1"/>
        <v>46493</v>
      </c>
      <c r="X5" s="44">
        <f t="shared" si="1"/>
        <v>46494</v>
      </c>
      <c r="Y5" s="44">
        <f t="shared" si="1"/>
        <v>46495</v>
      </c>
    </row>
    <row r="6" spans="1:28" s="4" customFormat="1" ht="9" customHeight="1" x14ac:dyDescent="0.2">
      <c r="A6" s="73"/>
      <c r="B6" s="73"/>
      <c r="C6" s="73"/>
      <c r="D6" s="73"/>
      <c r="E6" s="73"/>
      <c r="F6" s="73"/>
      <c r="G6" s="73"/>
      <c r="H6" s="73"/>
      <c r="I6" s="39"/>
      <c r="J6" s="39"/>
      <c r="K6" s="44">
        <f t="shared" si="0"/>
        <v>46440</v>
      </c>
      <c r="L6" s="44">
        <f t="shared" si="0"/>
        <v>46441</v>
      </c>
      <c r="M6" s="44">
        <f t="shared" si="0"/>
        <v>46442</v>
      </c>
      <c r="N6" s="44">
        <f t="shared" si="0"/>
        <v>46443</v>
      </c>
      <c r="O6" s="44">
        <f t="shared" si="0"/>
        <v>46444</v>
      </c>
      <c r="P6" s="44">
        <f t="shared" si="0"/>
        <v>46445</v>
      </c>
      <c r="Q6" s="44">
        <f t="shared" si="0"/>
        <v>46446</v>
      </c>
      <c r="R6" s="3"/>
      <c r="S6" s="44">
        <f t="shared" si="1"/>
        <v>46496</v>
      </c>
      <c r="T6" s="44">
        <f t="shared" si="1"/>
        <v>46497</v>
      </c>
      <c r="U6" s="44">
        <f t="shared" si="1"/>
        <v>46498</v>
      </c>
      <c r="V6" s="44">
        <f t="shared" si="1"/>
        <v>46499</v>
      </c>
      <c r="W6" s="44">
        <f t="shared" si="1"/>
        <v>46500</v>
      </c>
      <c r="X6" s="44">
        <f t="shared" si="1"/>
        <v>46501</v>
      </c>
      <c r="Y6" s="44">
        <f t="shared" si="1"/>
        <v>46502</v>
      </c>
    </row>
    <row r="7" spans="1:28" s="4" customFormat="1" ht="9" customHeight="1" x14ac:dyDescent="0.2">
      <c r="A7" s="73"/>
      <c r="B7" s="73"/>
      <c r="C7" s="73"/>
      <c r="D7" s="73"/>
      <c r="E7" s="73"/>
      <c r="F7" s="73"/>
      <c r="G7" s="73"/>
      <c r="H7" s="73"/>
      <c r="I7" s="39"/>
      <c r="J7" s="39"/>
      <c r="K7" s="44" t="str">
        <f t="shared" si="0"/>
        <v/>
      </c>
      <c r="L7" s="44" t="str">
        <f t="shared" si="0"/>
        <v/>
      </c>
      <c r="M7" s="44" t="str">
        <f t="shared" si="0"/>
        <v/>
      </c>
      <c r="N7" s="44" t="str">
        <f t="shared" si="0"/>
        <v/>
      </c>
      <c r="O7" s="44" t="str">
        <f t="shared" si="0"/>
        <v/>
      </c>
      <c r="P7" s="44" t="str">
        <f t="shared" si="0"/>
        <v/>
      </c>
      <c r="Q7" s="44" t="str">
        <f t="shared" si="0"/>
        <v/>
      </c>
      <c r="R7" s="3"/>
      <c r="S7" s="44">
        <f t="shared" si="1"/>
        <v>46503</v>
      </c>
      <c r="T7" s="44">
        <f t="shared" si="1"/>
        <v>46504</v>
      </c>
      <c r="U7" s="44">
        <f t="shared" si="1"/>
        <v>46505</v>
      </c>
      <c r="V7" s="44">
        <f t="shared" si="1"/>
        <v>46506</v>
      </c>
      <c r="W7" s="44">
        <f t="shared" si="1"/>
        <v>46507</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46447</v>
      </c>
      <c r="B9" s="75"/>
      <c r="C9" s="75">
        <f>C10</f>
        <v>46448</v>
      </c>
      <c r="D9" s="75"/>
      <c r="E9" s="75">
        <f>E10</f>
        <v>46449</v>
      </c>
      <c r="F9" s="75"/>
      <c r="G9" s="75">
        <f>G10</f>
        <v>46450</v>
      </c>
      <c r="H9" s="75"/>
      <c r="I9" s="75">
        <f>I10</f>
        <v>46451</v>
      </c>
      <c r="J9" s="75"/>
      <c r="K9" s="75">
        <f>K10</f>
        <v>46452</v>
      </c>
      <c r="L9" s="75"/>
      <c r="M9" s="75"/>
      <c r="N9" s="75"/>
      <c r="O9" s="75"/>
      <c r="P9" s="75"/>
      <c r="Q9" s="75"/>
      <c r="R9" s="75"/>
      <c r="S9" s="75">
        <f>S10</f>
        <v>46453</v>
      </c>
      <c r="T9" s="75"/>
      <c r="U9" s="75"/>
      <c r="V9" s="75"/>
      <c r="W9" s="75"/>
      <c r="X9" s="75"/>
      <c r="Y9" s="75"/>
      <c r="Z9" s="77"/>
      <c r="AB9" s="45"/>
    </row>
    <row r="10" spans="1:28" s="1" customFormat="1" ht="18.5" x14ac:dyDescent="0.25">
      <c r="A10" s="42">
        <f>$A$1-(WEEKDAY($A$1,1)-(день_начала-1))-IF((WEEKDAY($A$1,1)-(день_начала-1))&lt;=0,7,0)+1</f>
        <v>46447</v>
      </c>
      <c r="B10" s="26"/>
      <c r="C10" s="43">
        <f>A10+1</f>
        <v>46448</v>
      </c>
      <c r="D10" s="25"/>
      <c r="E10" s="43">
        <f>C10+1</f>
        <v>46449</v>
      </c>
      <c r="F10" s="25"/>
      <c r="G10" s="43">
        <f>E10+1</f>
        <v>46450</v>
      </c>
      <c r="H10" s="25"/>
      <c r="I10" s="43">
        <f>G10+1</f>
        <v>46451</v>
      </c>
      <c r="J10" s="25"/>
      <c r="K10" s="63">
        <f>I10+1</f>
        <v>46452</v>
      </c>
      <c r="L10" s="64"/>
      <c r="M10" s="65"/>
      <c r="N10" s="65"/>
      <c r="O10" s="65"/>
      <c r="P10" s="65"/>
      <c r="Q10" s="65"/>
      <c r="R10" s="66"/>
      <c r="S10" s="54">
        <f>K10+1</f>
        <v>46453</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46454</v>
      </c>
      <c r="B16" s="26"/>
      <c r="C16" s="43">
        <f>A16+1</f>
        <v>46455</v>
      </c>
      <c r="D16" s="25"/>
      <c r="E16" s="43">
        <f>C16+1</f>
        <v>46456</v>
      </c>
      <c r="F16" s="25"/>
      <c r="G16" s="43">
        <f>E16+1</f>
        <v>46457</v>
      </c>
      <c r="H16" s="25"/>
      <c r="I16" s="43">
        <f>G16+1</f>
        <v>46458</v>
      </c>
      <c r="J16" s="25"/>
      <c r="K16" s="63">
        <f>I16+1</f>
        <v>46459</v>
      </c>
      <c r="L16" s="64"/>
      <c r="M16" s="65"/>
      <c r="N16" s="65"/>
      <c r="O16" s="65"/>
      <c r="P16" s="65"/>
      <c r="Q16" s="65"/>
      <c r="R16" s="66"/>
      <c r="S16" s="54">
        <f>K16+1</f>
        <v>46460</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46461</v>
      </c>
      <c r="B22" s="26"/>
      <c r="C22" s="43">
        <f>A22+1</f>
        <v>46462</v>
      </c>
      <c r="D22" s="25"/>
      <c r="E22" s="43">
        <f>C22+1</f>
        <v>46463</v>
      </c>
      <c r="F22" s="25"/>
      <c r="G22" s="43">
        <f>E22+1</f>
        <v>46464</v>
      </c>
      <c r="H22" s="25"/>
      <c r="I22" s="43">
        <f>G22+1</f>
        <v>46465</v>
      </c>
      <c r="J22" s="25"/>
      <c r="K22" s="63">
        <f>I22+1</f>
        <v>46466</v>
      </c>
      <c r="L22" s="64"/>
      <c r="M22" s="65"/>
      <c r="N22" s="65"/>
      <c r="O22" s="65"/>
      <c r="P22" s="65"/>
      <c r="Q22" s="65"/>
      <c r="R22" s="66"/>
      <c r="S22" s="54">
        <f>K22+1</f>
        <v>46467</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46468</v>
      </c>
      <c r="B28" s="26"/>
      <c r="C28" s="43">
        <f>A28+1</f>
        <v>46469</v>
      </c>
      <c r="D28" s="25"/>
      <c r="E28" s="43">
        <f>C28+1</f>
        <v>46470</v>
      </c>
      <c r="F28" s="25"/>
      <c r="G28" s="43">
        <f>E28+1</f>
        <v>46471</v>
      </c>
      <c r="H28" s="25"/>
      <c r="I28" s="43">
        <f>G28+1</f>
        <v>46472</v>
      </c>
      <c r="J28" s="25"/>
      <c r="K28" s="63">
        <f>I28+1</f>
        <v>46473</v>
      </c>
      <c r="L28" s="64"/>
      <c r="M28" s="65"/>
      <c r="N28" s="65"/>
      <c r="O28" s="65"/>
      <c r="P28" s="65"/>
      <c r="Q28" s="65"/>
      <c r="R28" s="66"/>
      <c r="S28" s="54">
        <f>K28+1</f>
        <v>46474</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46475</v>
      </c>
      <c r="B34" s="26"/>
      <c r="C34" s="43">
        <f>A34+1</f>
        <v>46476</v>
      </c>
      <c r="D34" s="25"/>
      <c r="E34" s="43">
        <f>C34+1</f>
        <v>46477</v>
      </c>
      <c r="F34" s="25"/>
      <c r="G34" s="43">
        <f>E34+1</f>
        <v>46478</v>
      </c>
      <c r="H34" s="25"/>
      <c r="I34" s="43">
        <f>G34+1</f>
        <v>46479</v>
      </c>
      <c r="J34" s="25"/>
      <c r="K34" s="63">
        <f>I34+1</f>
        <v>46480</v>
      </c>
      <c r="L34" s="64"/>
      <c r="M34" s="65"/>
      <c r="N34" s="65"/>
      <c r="O34" s="65"/>
      <c r="P34" s="65"/>
      <c r="Q34" s="65"/>
      <c r="R34" s="66"/>
      <c r="S34" s="54">
        <f>K34+1</f>
        <v>46481</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46482</v>
      </c>
      <c r="B40" s="26"/>
      <c r="C40" s="43">
        <f>A40+1</f>
        <v>46483</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DATE(Настройка!D5,Настройка!D7+3,1)</f>
        <v>46478</v>
      </c>
      <c r="B1" s="73"/>
      <c r="C1" s="73"/>
      <c r="D1" s="73"/>
      <c r="E1" s="73"/>
      <c r="F1" s="73"/>
      <c r="G1" s="73"/>
      <c r="H1" s="73"/>
      <c r="I1" s="39"/>
      <c r="J1" s="39"/>
      <c r="K1" s="76">
        <f>DATE(YEAR(A1),MONTH(A1)-1,1)</f>
        <v>46447</v>
      </c>
      <c r="L1" s="76"/>
      <c r="M1" s="76"/>
      <c r="N1" s="76"/>
      <c r="O1" s="76"/>
      <c r="P1" s="76"/>
      <c r="Q1" s="76"/>
      <c r="S1" s="76">
        <f>DATE(YEAR(A1),MONTH(A1)+1,1)</f>
        <v>46508</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f t="shared" ref="K3:Q8" si="0">IF(MONTH($K$1)&lt;&gt;MONTH($K$1-(WEEKDAY($K$1,1)-(день_начала-1))-IF((WEEKDAY($K$1,1)-(день_начала-1))&lt;=0,7,0)+(ROW(K3)-ROW($K$3))*7+(COLUMN(K3)-COLUMN($K$3)+1)),"",$K$1-(WEEKDAY($K$1,1)-(день_начала-1))-IF((WEEKDAY($K$1,1)-(день_начала-1))&lt;=0,7,0)+(ROW(K3)-ROW($K$3))*7+(COLUMN(K3)-COLUMN($K$3)+1))</f>
        <v>46447</v>
      </c>
      <c r="L3" s="44">
        <f t="shared" si="0"/>
        <v>46448</v>
      </c>
      <c r="M3" s="44">
        <f t="shared" si="0"/>
        <v>46449</v>
      </c>
      <c r="N3" s="44">
        <f t="shared" si="0"/>
        <v>46450</v>
      </c>
      <c r="O3" s="44">
        <f t="shared" si="0"/>
        <v>46451</v>
      </c>
      <c r="P3" s="44">
        <f t="shared" si="0"/>
        <v>46452</v>
      </c>
      <c r="Q3" s="44">
        <f t="shared" si="0"/>
        <v>46453</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f t="shared" si="1"/>
        <v>46508</v>
      </c>
      <c r="Y3" s="44">
        <f t="shared" si="1"/>
        <v>46509</v>
      </c>
    </row>
    <row r="4" spans="1:28" s="4" customFormat="1" ht="9" customHeight="1" x14ac:dyDescent="0.2">
      <c r="A4" s="73"/>
      <c r="B4" s="73"/>
      <c r="C4" s="73"/>
      <c r="D4" s="73"/>
      <c r="E4" s="73"/>
      <c r="F4" s="73"/>
      <c r="G4" s="73"/>
      <c r="H4" s="73"/>
      <c r="I4" s="39"/>
      <c r="J4" s="39"/>
      <c r="K4" s="44">
        <f t="shared" si="0"/>
        <v>46454</v>
      </c>
      <c r="L4" s="44">
        <f t="shared" si="0"/>
        <v>46455</v>
      </c>
      <c r="M4" s="44">
        <f t="shared" si="0"/>
        <v>46456</v>
      </c>
      <c r="N4" s="44">
        <f t="shared" si="0"/>
        <v>46457</v>
      </c>
      <c r="O4" s="44">
        <f t="shared" si="0"/>
        <v>46458</v>
      </c>
      <c r="P4" s="44">
        <f t="shared" si="0"/>
        <v>46459</v>
      </c>
      <c r="Q4" s="44">
        <f t="shared" si="0"/>
        <v>46460</v>
      </c>
      <c r="R4" s="3"/>
      <c r="S4" s="44">
        <f t="shared" si="1"/>
        <v>46510</v>
      </c>
      <c r="T4" s="44">
        <f t="shared" si="1"/>
        <v>46511</v>
      </c>
      <c r="U4" s="44">
        <f t="shared" si="1"/>
        <v>46512</v>
      </c>
      <c r="V4" s="44">
        <f t="shared" si="1"/>
        <v>46513</v>
      </c>
      <c r="W4" s="44">
        <f t="shared" si="1"/>
        <v>46514</v>
      </c>
      <c r="X4" s="44">
        <f t="shared" si="1"/>
        <v>46515</v>
      </c>
      <c r="Y4" s="44">
        <f t="shared" si="1"/>
        <v>46516</v>
      </c>
    </row>
    <row r="5" spans="1:28" s="4" customFormat="1" ht="9" customHeight="1" x14ac:dyDescent="0.2">
      <c r="A5" s="73"/>
      <c r="B5" s="73"/>
      <c r="C5" s="73"/>
      <c r="D5" s="73"/>
      <c r="E5" s="73"/>
      <c r="F5" s="73"/>
      <c r="G5" s="73"/>
      <c r="H5" s="73"/>
      <c r="I5" s="39"/>
      <c r="J5" s="39"/>
      <c r="K5" s="44">
        <f t="shared" si="0"/>
        <v>46461</v>
      </c>
      <c r="L5" s="44">
        <f t="shared" si="0"/>
        <v>46462</v>
      </c>
      <c r="M5" s="44">
        <f t="shared" si="0"/>
        <v>46463</v>
      </c>
      <c r="N5" s="44">
        <f t="shared" si="0"/>
        <v>46464</v>
      </c>
      <c r="O5" s="44">
        <f t="shared" si="0"/>
        <v>46465</v>
      </c>
      <c r="P5" s="44">
        <f t="shared" si="0"/>
        <v>46466</v>
      </c>
      <c r="Q5" s="44">
        <f t="shared" si="0"/>
        <v>46467</v>
      </c>
      <c r="R5" s="3"/>
      <c r="S5" s="44">
        <f t="shared" si="1"/>
        <v>46517</v>
      </c>
      <c r="T5" s="44">
        <f t="shared" si="1"/>
        <v>46518</v>
      </c>
      <c r="U5" s="44">
        <f t="shared" si="1"/>
        <v>46519</v>
      </c>
      <c r="V5" s="44">
        <f t="shared" si="1"/>
        <v>46520</v>
      </c>
      <c r="W5" s="44">
        <f t="shared" si="1"/>
        <v>46521</v>
      </c>
      <c r="X5" s="44">
        <f t="shared" si="1"/>
        <v>46522</v>
      </c>
      <c r="Y5" s="44">
        <f t="shared" si="1"/>
        <v>46523</v>
      </c>
    </row>
    <row r="6" spans="1:28" s="4" customFormat="1" ht="9" customHeight="1" x14ac:dyDescent="0.2">
      <c r="A6" s="73"/>
      <c r="B6" s="73"/>
      <c r="C6" s="73"/>
      <c r="D6" s="73"/>
      <c r="E6" s="73"/>
      <c r="F6" s="73"/>
      <c r="G6" s="73"/>
      <c r="H6" s="73"/>
      <c r="I6" s="39"/>
      <c r="J6" s="39"/>
      <c r="K6" s="44">
        <f t="shared" si="0"/>
        <v>46468</v>
      </c>
      <c r="L6" s="44">
        <f t="shared" si="0"/>
        <v>46469</v>
      </c>
      <c r="M6" s="44">
        <f t="shared" si="0"/>
        <v>46470</v>
      </c>
      <c r="N6" s="44">
        <f t="shared" si="0"/>
        <v>46471</v>
      </c>
      <c r="O6" s="44">
        <f t="shared" si="0"/>
        <v>46472</v>
      </c>
      <c r="P6" s="44">
        <f t="shared" si="0"/>
        <v>46473</v>
      </c>
      <c r="Q6" s="44">
        <f t="shared" si="0"/>
        <v>46474</v>
      </c>
      <c r="R6" s="3"/>
      <c r="S6" s="44">
        <f t="shared" si="1"/>
        <v>46524</v>
      </c>
      <c r="T6" s="44">
        <f t="shared" si="1"/>
        <v>46525</v>
      </c>
      <c r="U6" s="44">
        <f t="shared" si="1"/>
        <v>46526</v>
      </c>
      <c r="V6" s="44">
        <f t="shared" si="1"/>
        <v>46527</v>
      </c>
      <c r="W6" s="44">
        <f t="shared" si="1"/>
        <v>46528</v>
      </c>
      <c r="X6" s="44">
        <f t="shared" si="1"/>
        <v>46529</v>
      </c>
      <c r="Y6" s="44">
        <f t="shared" si="1"/>
        <v>46530</v>
      </c>
    </row>
    <row r="7" spans="1:28" s="4" customFormat="1" ht="9" customHeight="1" x14ac:dyDescent="0.2">
      <c r="A7" s="73"/>
      <c r="B7" s="73"/>
      <c r="C7" s="73"/>
      <c r="D7" s="73"/>
      <c r="E7" s="73"/>
      <c r="F7" s="73"/>
      <c r="G7" s="73"/>
      <c r="H7" s="73"/>
      <c r="I7" s="39"/>
      <c r="J7" s="39"/>
      <c r="K7" s="44">
        <f t="shared" si="0"/>
        <v>46475</v>
      </c>
      <c r="L7" s="44">
        <f t="shared" si="0"/>
        <v>46476</v>
      </c>
      <c r="M7" s="44">
        <f t="shared" si="0"/>
        <v>46477</v>
      </c>
      <c r="N7" s="44" t="str">
        <f t="shared" si="0"/>
        <v/>
      </c>
      <c r="O7" s="44" t="str">
        <f t="shared" si="0"/>
        <v/>
      </c>
      <c r="P7" s="44" t="str">
        <f t="shared" si="0"/>
        <v/>
      </c>
      <c r="Q7" s="44" t="str">
        <f t="shared" si="0"/>
        <v/>
      </c>
      <c r="R7" s="3"/>
      <c r="S7" s="44">
        <f t="shared" si="1"/>
        <v>46531</v>
      </c>
      <c r="T7" s="44">
        <f t="shared" si="1"/>
        <v>46532</v>
      </c>
      <c r="U7" s="44">
        <f t="shared" si="1"/>
        <v>46533</v>
      </c>
      <c r="V7" s="44">
        <f t="shared" si="1"/>
        <v>46534</v>
      </c>
      <c r="W7" s="44">
        <f t="shared" si="1"/>
        <v>46535</v>
      </c>
      <c r="X7" s="44">
        <f t="shared" si="1"/>
        <v>46536</v>
      </c>
      <c r="Y7" s="44">
        <f t="shared" si="1"/>
        <v>46537</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46538</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46475</v>
      </c>
      <c r="B9" s="75"/>
      <c r="C9" s="75">
        <f>C10</f>
        <v>46476</v>
      </c>
      <c r="D9" s="75"/>
      <c r="E9" s="75">
        <f>E10</f>
        <v>46477</v>
      </c>
      <c r="F9" s="75"/>
      <c r="G9" s="75">
        <f>G10</f>
        <v>46478</v>
      </c>
      <c r="H9" s="75"/>
      <c r="I9" s="75">
        <f>I10</f>
        <v>46479</v>
      </c>
      <c r="J9" s="75"/>
      <c r="K9" s="75">
        <f>K10</f>
        <v>46480</v>
      </c>
      <c r="L9" s="75"/>
      <c r="M9" s="75"/>
      <c r="N9" s="75"/>
      <c r="O9" s="75"/>
      <c r="P9" s="75"/>
      <c r="Q9" s="75"/>
      <c r="R9" s="75"/>
      <c r="S9" s="75">
        <f>S10</f>
        <v>46481</v>
      </c>
      <c r="T9" s="75"/>
      <c r="U9" s="75"/>
      <c r="V9" s="75"/>
      <c r="W9" s="75"/>
      <c r="X9" s="75"/>
      <c r="Y9" s="75"/>
      <c r="Z9" s="77"/>
      <c r="AB9" s="45"/>
    </row>
    <row r="10" spans="1:28" s="1" customFormat="1" ht="18.5" x14ac:dyDescent="0.25">
      <c r="A10" s="42">
        <f>$A$1-(WEEKDAY($A$1,1)-(день_начала-1))-IF((WEEKDAY($A$1,1)-(день_начала-1))&lt;=0,7,0)+1</f>
        <v>46475</v>
      </c>
      <c r="B10" s="26"/>
      <c r="C10" s="43">
        <f>A10+1</f>
        <v>46476</v>
      </c>
      <c r="D10" s="25"/>
      <c r="E10" s="43">
        <f>C10+1</f>
        <v>46477</v>
      </c>
      <c r="F10" s="25"/>
      <c r="G10" s="43">
        <f>E10+1</f>
        <v>46478</v>
      </c>
      <c r="H10" s="25"/>
      <c r="I10" s="43">
        <f>G10+1</f>
        <v>46479</v>
      </c>
      <c r="J10" s="25"/>
      <c r="K10" s="63">
        <f>I10+1</f>
        <v>46480</v>
      </c>
      <c r="L10" s="64"/>
      <c r="M10" s="65"/>
      <c r="N10" s="65"/>
      <c r="O10" s="65"/>
      <c r="P10" s="65"/>
      <c r="Q10" s="65"/>
      <c r="R10" s="66"/>
      <c r="S10" s="54">
        <f>K10+1</f>
        <v>46481</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46482</v>
      </c>
      <c r="B16" s="26"/>
      <c r="C16" s="43">
        <f>A16+1</f>
        <v>46483</v>
      </c>
      <c r="D16" s="25"/>
      <c r="E16" s="43">
        <f>C16+1</f>
        <v>46484</v>
      </c>
      <c r="F16" s="25"/>
      <c r="G16" s="43">
        <f>E16+1</f>
        <v>46485</v>
      </c>
      <c r="H16" s="25"/>
      <c r="I16" s="43">
        <f>G16+1</f>
        <v>46486</v>
      </c>
      <c r="J16" s="25"/>
      <c r="K16" s="63">
        <f>I16+1</f>
        <v>46487</v>
      </c>
      <c r="L16" s="64"/>
      <c r="M16" s="65"/>
      <c r="N16" s="65"/>
      <c r="O16" s="65"/>
      <c r="P16" s="65"/>
      <c r="Q16" s="65"/>
      <c r="R16" s="66"/>
      <c r="S16" s="54">
        <f>K16+1</f>
        <v>46488</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46489</v>
      </c>
      <c r="B22" s="26"/>
      <c r="C22" s="43">
        <f>A22+1</f>
        <v>46490</v>
      </c>
      <c r="D22" s="25"/>
      <c r="E22" s="43">
        <f>C22+1</f>
        <v>46491</v>
      </c>
      <c r="F22" s="25"/>
      <c r="G22" s="43">
        <f>E22+1</f>
        <v>46492</v>
      </c>
      <c r="H22" s="25"/>
      <c r="I22" s="43">
        <f>G22+1</f>
        <v>46493</v>
      </c>
      <c r="J22" s="25"/>
      <c r="K22" s="63">
        <f>I22+1</f>
        <v>46494</v>
      </c>
      <c r="L22" s="64"/>
      <c r="M22" s="65"/>
      <c r="N22" s="65"/>
      <c r="O22" s="65"/>
      <c r="P22" s="65"/>
      <c r="Q22" s="65"/>
      <c r="R22" s="66"/>
      <c r="S22" s="54">
        <f>K22+1</f>
        <v>46495</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46496</v>
      </c>
      <c r="B28" s="26"/>
      <c r="C28" s="43">
        <f>A28+1</f>
        <v>46497</v>
      </c>
      <c r="D28" s="25"/>
      <c r="E28" s="43">
        <f>C28+1</f>
        <v>46498</v>
      </c>
      <c r="F28" s="25"/>
      <c r="G28" s="43">
        <f>E28+1</f>
        <v>46499</v>
      </c>
      <c r="H28" s="25"/>
      <c r="I28" s="43">
        <f>G28+1</f>
        <v>46500</v>
      </c>
      <c r="J28" s="25"/>
      <c r="K28" s="63">
        <f>I28+1</f>
        <v>46501</v>
      </c>
      <c r="L28" s="64"/>
      <c r="M28" s="65"/>
      <c r="N28" s="65"/>
      <c r="O28" s="65"/>
      <c r="P28" s="65"/>
      <c r="Q28" s="65"/>
      <c r="R28" s="66"/>
      <c r="S28" s="54">
        <f>K28+1</f>
        <v>46502</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46503</v>
      </c>
      <c r="B34" s="26"/>
      <c r="C34" s="43">
        <f>A34+1</f>
        <v>46504</v>
      </c>
      <c r="D34" s="25"/>
      <c r="E34" s="43">
        <f>C34+1</f>
        <v>46505</v>
      </c>
      <c r="F34" s="25"/>
      <c r="G34" s="43">
        <f>E34+1</f>
        <v>46506</v>
      </c>
      <c r="H34" s="25"/>
      <c r="I34" s="43">
        <f>G34+1</f>
        <v>46507</v>
      </c>
      <c r="J34" s="25"/>
      <c r="K34" s="63">
        <f>I34+1</f>
        <v>46508</v>
      </c>
      <c r="L34" s="64"/>
      <c r="M34" s="65"/>
      <c r="N34" s="65"/>
      <c r="O34" s="65"/>
      <c r="P34" s="65"/>
      <c r="Q34" s="65"/>
      <c r="R34" s="66"/>
      <c r="S34" s="54">
        <f>K34+1</f>
        <v>46509</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46510</v>
      </c>
      <c r="B40" s="26"/>
      <c r="C40" s="43">
        <f>A40+1</f>
        <v>46511</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DATE(Настройка!D5,Настройка!D7+4,1)</f>
        <v>46508</v>
      </c>
      <c r="B1" s="73"/>
      <c r="C1" s="73"/>
      <c r="D1" s="73"/>
      <c r="E1" s="73"/>
      <c r="F1" s="73"/>
      <c r="G1" s="73"/>
      <c r="H1" s="73"/>
      <c r="I1" s="39"/>
      <c r="J1" s="39"/>
      <c r="K1" s="76">
        <f>DATE(YEAR(A1),MONTH(A1)-1,1)</f>
        <v>46478</v>
      </c>
      <c r="L1" s="76"/>
      <c r="M1" s="76"/>
      <c r="N1" s="76"/>
      <c r="O1" s="76"/>
      <c r="P1" s="76"/>
      <c r="Q1" s="76"/>
      <c r="S1" s="76">
        <f>DATE(YEAR(A1),MONTH(A1)+1,1)</f>
        <v>46539</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f t="shared" si="0"/>
        <v>46478</v>
      </c>
      <c r="O3" s="44">
        <f t="shared" si="0"/>
        <v>46479</v>
      </c>
      <c r="P3" s="44">
        <f t="shared" si="0"/>
        <v>46480</v>
      </c>
      <c r="Q3" s="44">
        <f t="shared" si="0"/>
        <v>46481</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f t="shared" si="1"/>
        <v>46539</v>
      </c>
      <c r="U3" s="44">
        <f t="shared" si="1"/>
        <v>46540</v>
      </c>
      <c r="V3" s="44">
        <f t="shared" si="1"/>
        <v>46541</v>
      </c>
      <c r="W3" s="44">
        <f t="shared" si="1"/>
        <v>46542</v>
      </c>
      <c r="X3" s="44">
        <f t="shared" si="1"/>
        <v>46543</v>
      </c>
      <c r="Y3" s="44">
        <f t="shared" si="1"/>
        <v>46544</v>
      </c>
    </row>
    <row r="4" spans="1:28" s="4" customFormat="1" ht="9" customHeight="1" x14ac:dyDescent="0.2">
      <c r="A4" s="73"/>
      <c r="B4" s="73"/>
      <c r="C4" s="73"/>
      <c r="D4" s="73"/>
      <c r="E4" s="73"/>
      <c r="F4" s="73"/>
      <c r="G4" s="73"/>
      <c r="H4" s="73"/>
      <c r="I4" s="39"/>
      <c r="J4" s="39"/>
      <c r="K4" s="44">
        <f t="shared" si="0"/>
        <v>46482</v>
      </c>
      <c r="L4" s="44">
        <f t="shared" si="0"/>
        <v>46483</v>
      </c>
      <c r="M4" s="44">
        <f t="shared" si="0"/>
        <v>46484</v>
      </c>
      <c r="N4" s="44">
        <f t="shared" si="0"/>
        <v>46485</v>
      </c>
      <c r="O4" s="44">
        <f t="shared" si="0"/>
        <v>46486</v>
      </c>
      <c r="P4" s="44">
        <f t="shared" si="0"/>
        <v>46487</v>
      </c>
      <c r="Q4" s="44">
        <f t="shared" si="0"/>
        <v>46488</v>
      </c>
      <c r="R4" s="3"/>
      <c r="S4" s="44">
        <f t="shared" si="1"/>
        <v>46545</v>
      </c>
      <c r="T4" s="44">
        <f t="shared" si="1"/>
        <v>46546</v>
      </c>
      <c r="U4" s="44">
        <f t="shared" si="1"/>
        <v>46547</v>
      </c>
      <c r="V4" s="44">
        <f t="shared" si="1"/>
        <v>46548</v>
      </c>
      <c r="W4" s="44">
        <f t="shared" si="1"/>
        <v>46549</v>
      </c>
      <c r="X4" s="44">
        <f t="shared" si="1"/>
        <v>46550</v>
      </c>
      <c r="Y4" s="44">
        <f t="shared" si="1"/>
        <v>46551</v>
      </c>
    </row>
    <row r="5" spans="1:28" s="4" customFormat="1" ht="9" customHeight="1" x14ac:dyDescent="0.2">
      <c r="A5" s="73"/>
      <c r="B5" s="73"/>
      <c r="C5" s="73"/>
      <c r="D5" s="73"/>
      <c r="E5" s="73"/>
      <c r="F5" s="73"/>
      <c r="G5" s="73"/>
      <c r="H5" s="73"/>
      <c r="I5" s="39"/>
      <c r="J5" s="39"/>
      <c r="K5" s="44">
        <f t="shared" si="0"/>
        <v>46489</v>
      </c>
      <c r="L5" s="44">
        <f t="shared" si="0"/>
        <v>46490</v>
      </c>
      <c r="M5" s="44">
        <f t="shared" si="0"/>
        <v>46491</v>
      </c>
      <c r="N5" s="44">
        <f t="shared" si="0"/>
        <v>46492</v>
      </c>
      <c r="O5" s="44">
        <f t="shared" si="0"/>
        <v>46493</v>
      </c>
      <c r="P5" s="44">
        <f t="shared" si="0"/>
        <v>46494</v>
      </c>
      <c r="Q5" s="44">
        <f t="shared" si="0"/>
        <v>46495</v>
      </c>
      <c r="R5" s="3"/>
      <c r="S5" s="44">
        <f t="shared" si="1"/>
        <v>46552</v>
      </c>
      <c r="T5" s="44">
        <f t="shared" si="1"/>
        <v>46553</v>
      </c>
      <c r="U5" s="44">
        <f t="shared" si="1"/>
        <v>46554</v>
      </c>
      <c r="V5" s="44">
        <f t="shared" si="1"/>
        <v>46555</v>
      </c>
      <c r="W5" s="44">
        <f t="shared" si="1"/>
        <v>46556</v>
      </c>
      <c r="X5" s="44">
        <f t="shared" si="1"/>
        <v>46557</v>
      </c>
      <c r="Y5" s="44">
        <f t="shared" si="1"/>
        <v>46558</v>
      </c>
    </row>
    <row r="6" spans="1:28" s="4" customFormat="1" ht="9" customHeight="1" x14ac:dyDescent="0.2">
      <c r="A6" s="73"/>
      <c r="B6" s="73"/>
      <c r="C6" s="73"/>
      <c r="D6" s="73"/>
      <c r="E6" s="73"/>
      <c r="F6" s="73"/>
      <c r="G6" s="73"/>
      <c r="H6" s="73"/>
      <c r="I6" s="39"/>
      <c r="J6" s="39"/>
      <c r="K6" s="44">
        <f t="shared" si="0"/>
        <v>46496</v>
      </c>
      <c r="L6" s="44">
        <f t="shared" si="0"/>
        <v>46497</v>
      </c>
      <c r="M6" s="44">
        <f t="shared" si="0"/>
        <v>46498</v>
      </c>
      <c r="N6" s="44">
        <f t="shared" si="0"/>
        <v>46499</v>
      </c>
      <c r="O6" s="44">
        <f t="shared" si="0"/>
        <v>46500</v>
      </c>
      <c r="P6" s="44">
        <f t="shared" si="0"/>
        <v>46501</v>
      </c>
      <c r="Q6" s="44">
        <f t="shared" si="0"/>
        <v>46502</v>
      </c>
      <c r="R6" s="3"/>
      <c r="S6" s="44">
        <f t="shared" si="1"/>
        <v>46559</v>
      </c>
      <c r="T6" s="44">
        <f t="shared" si="1"/>
        <v>46560</v>
      </c>
      <c r="U6" s="44">
        <f t="shared" si="1"/>
        <v>46561</v>
      </c>
      <c r="V6" s="44">
        <f t="shared" si="1"/>
        <v>46562</v>
      </c>
      <c r="W6" s="44">
        <f t="shared" si="1"/>
        <v>46563</v>
      </c>
      <c r="X6" s="44">
        <f t="shared" si="1"/>
        <v>46564</v>
      </c>
      <c r="Y6" s="44">
        <f t="shared" si="1"/>
        <v>46565</v>
      </c>
    </row>
    <row r="7" spans="1:28" s="4" customFormat="1" ht="9" customHeight="1" x14ac:dyDescent="0.2">
      <c r="A7" s="73"/>
      <c r="B7" s="73"/>
      <c r="C7" s="73"/>
      <c r="D7" s="73"/>
      <c r="E7" s="73"/>
      <c r="F7" s="73"/>
      <c r="G7" s="73"/>
      <c r="H7" s="73"/>
      <c r="I7" s="39"/>
      <c r="J7" s="39"/>
      <c r="K7" s="44">
        <f t="shared" si="0"/>
        <v>46503</v>
      </c>
      <c r="L7" s="44">
        <f t="shared" si="0"/>
        <v>46504</v>
      </c>
      <c r="M7" s="44">
        <f t="shared" si="0"/>
        <v>46505</v>
      </c>
      <c r="N7" s="44">
        <f t="shared" si="0"/>
        <v>46506</v>
      </c>
      <c r="O7" s="44">
        <f t="shared" si="0"/>
        <v>46507</v>
      </c>
      <c r="P7" s="44" t="str">
        <f t="shared" si="0"/>
        <v/>
      </c>
      <c r="Q7" s="44" t="str">
        <f t="shared" si="0"/>
        <v/>
      </c>
      <c r="R7" s="3"/>
      <c r="S7" s="44">
        <f t="shared" si="1"/>
        <v>46566</v>
      </c>
      <c r="T7" s="44">
        <f t="shared" si="1"/>
        <v>46567</v>
      </c>
      <c r="U7" s="44">
        <f t="shared" si="1"/>
        <v>46568</v>
      </c>
      <c r="V7" s="44" t="str">
        <f t="shared" si="1"/>
        <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46503</v>
      </c>
      <c r="B9" s="75"/>
      <c r="C9" s="75">
        <f>C10</f>
        <v>46504</v>
      </c>
      <c r="D9" s="75"/>
      <c r="E9" s="75">
        <f>E10</f>
        <v>46505</v>
      </c>
      <c r="F9" s="75"/>
      <c r="G9" s="75">
        <f>G10</f>
        <v>46506</v>
      </c>
      <c r="H9" s="75"/>
      <c r="I9" s="75">
        <f>I10</f>
        <v>46507</v>
      </c>
      <c r="J9" s="75"/>
      <c r="K9" s="75">
        <f>K10</f>
        <v>46508</v>
      </c>
      <c r="L9" s="75"/>
      <c r="M9" s="75"/>
      <c r="N9" s="75"/>
      <c r="O9" s="75"/>
      <c r="P9" s="75"/>
      <c r="Q9" s="75"/>
      <c r="R9" s="75"/>
      <c r="S9" s="75">
        <f>S10</f>
        <v>46509</v>
      </c>
      <c r="T9" s="75"/>
      <c r="U9" s="75"/>
      <c r="V9" s="75"/>
      <c r="W9" s="75"/>
      <c r="X9" s="75"/>
      <c r="Y9" s="75"/>
      <c r="Z9" s="77"/>
      <c r="AB9" s="45"/>
    </row>
    <row r="10" spans="1:28" s="1" customFormat="1" ht="18.5" x14ac:dyDescent="0.25">
      <c r="A10" s="42">
        <f>$A$1-(WEEKDAY($A$1,1)-(день_начала-1))-IF((WEEKDAY($A$1,1)-(день_начала-1))&lt;=0,7,0)+1</f>
        <v>46503</v>
      </c>
      <c r="B10" s="26"/>
      <c r="C10" s="43">
        <f>A10+1</f>
        <v>46504</v>
      </c>
      <c r="D10" s="25"/>
      <c r="E10" s="43">
        <f>C10+1</f>
        <v>46505</v>
      </c>
      <c r="F10" s="25"/>
      <c r="G10" s="43">
        <f>E10+1</f>
        <v>46506</v>
      </c>
      <c r="H10" s="25"/>
      <c r="I10" s="43">
        <f>G10+1</f>
        <v>46507</v>
      </c>
      <c r="J10" s="25"/>
      <c r="K10" s="63">
        <f>I10+1</f>
        <v>46508</v>
      </c>
      <c r="L10" s="64"/>
      <c r="M10" s="65"/>
      <c r="N10" s="65"/>
      <c r="O10" s="65"/>
      <c r="P10" s="65"/>
      <c r="Q10" s="65"/>
      <c r="R10" s="66"/>
      <c r="S10" s="54">
        <f>K10+1</f>
        <v>46509</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46510</v>
      </c>
      <c r="B16" s="26"/>
      <c r="C16" s="43">
        <f>A16+1</f>
        <v>46511</v>
      </c>
      <c r="D16" s="25"/>
      <c r="E16" s="43">
        <f>C16+1</f>
        <v>46512</v>
      </c>
      <c r="F16" s="25"/>
      <c r="G16" s="43">
        <f>E16+1</f>
        <v>46513</v>
      </c>
      <c r="H16" s="25"/>
      <c r="I16" s="43">
        <f>G16+1</f>
        <v>46514</v>
      </c>
      <c r="J16" s="25"/>
      <c r="K16" s="63">
        <f>I16+1</f>
        <v>46515</v>
      </c>
      <c r="L16" s="64"/>
      <c r="M16" s="65"/>
      <c r="N16" s="65"/>
      <c r="O16" s="65"/>
      <c r="P16" s="65"/>
      <c r="Q16" s="65"/>
      <c r="R16" s="66"/>
      <c r="S16" s="54">
        <f>K16+1</f>
        <v>46516</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46517</v>
      </c>
      <c r="B22" s="26"/>
      <c r="C22" s="43">
        <f>A22+1</f>
        <v>46518</v>
      </c>
      <c r="D22" s="25"/>
      <c r="E22" s="43">
        <f>C22+1</f>
        <v>46519</v>
      </c>
      <c r="F22" s="25"/>
      <c r="G22" s="43">
        <f>E22+1</f>
        <v>46520</v>
      </c>
      <c r="H22" s="25"/>
      <c r="I22" s="43">
        <f>G22+1</f>
        <v>46521</v>
      </c>
      <c r="J22" s="25"/>
      <c r="K22" s="63">
        <f>I22+1</f>
        <v>46522</v>
      </c>
      <c r="L22" s="64"/>
      <c r="M22" s="65"/>
      <c r="N22" s="65"/>
      <c r="O22" s="65"/>
      <c r="P22" s="65"/>
      <c r="Q22" s="65"/>
      <c r="R22" s="66"/>
      <c r="S22" s="54">
        <f>K22+1</f>
        <v>46523</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46524</v>
      </c>
      <c r="B28" s="26"/>
      <c r="C28" s="43">
        <f>A28+1</f>
        <v>46525</v>
      </c>
      <c r="D28" s="25"/>
      <c r="E28" s="43">
        <f>C28+1</f>
        <v>46526</v>
      </c>
      <c r="F28" s="25"/>
      <c r="G28" s="43">
        <f>E28+1</f>
        <v>46527</v>
      </c>
      <c r="H28" s="25"/>
      <c r="I28" s="43">
        <f>G28+1</f>
        <v>46528</v>
      </c>
      <c r="J28" s="25"/>
      <c r="K28" s="63">
        <f>I28+1</f>
        <v>46529</v>
      </c>
      <c r="L28" s="64"/>
      <c r="M28" s="65"/>
      <c r="N28" s="65"/>
      <c r="O28" s="65"/>
      <c r="P28" s="65"/>
      <c r="Q28" s="65"/>
      <c r="R28" s="66"/>
      <c r="S28" s="54">
        <f>K28+1</f>
        <v>46530</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46531</v>
      </c>
      <c r="B34" s="26"/>
      <c r="C34" s="43">
        <f>A34+1</f>
        <v>46532</v>
      </c>
      <c r="D34" s="25"/>
      <c r="E34" s="43">
        <f>C34+1</f>
        <v>46533</v>
      </c>
      <c r="F34" s="25"/>
      <c r="G34" s="43">
        <f>E34+1</f>
        <v>46534</v>
      </c>
      <c r="H34" s="25"/>
      <c r="I34" s="43">
        <f>G34+1</f>
        <v>46535</v>
      </c>
      <c r="J34" s="25"/>
      <c r="K34" s="63">
        <f>I34+1</f>
        <v>46536</v>
      </c>
      <c r="L34" s="64"/>
      <c r="M34" s="65"/>
      <c r="N34" s="65"/>
      <c r="O34" s="65"/>
      <c r="P34" s="65"/>
      <c r="Q34" s="65"/>
      <c r="R34" s="66"/>
      <c r="S34" s="54">
        <f>K34+1</f>
        <v>46537</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46538</v>
      </c>
      <c r="B40" s="26"/>
      <c r="C40" s="43">
        <f>A40+1</f>
        <v>46539</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45"/>
  <sheetViews>
    <sheetView showGridLines="0" workbookViewId="0">
      <selection activeCell="AB1" sqref="AB1"/>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DATE(Настройка!D5,Настройка!D7+5,1)</f>
        <v>46539</v>
      </c>
      <c r="B1" s="73"/>
      <c r="C1" s="73"/>
      <c r="D1" s="73"/>
      <c r="E1" s="73"/>
      <c r="F1" s="73"/>
      <c r="G1" s="73"/>
      <c r="H1" s="73"/>
      <c r="I1" s="39"/>
      <c r="J1" s="39"/>
      <c r="K1" s="76">
        <f>DATE(YEAR(A1),MONTH(A1)-1,1)</f>
        <v>46508</v>
      </c>
      <c r="L1" s="76"/>
      <c r="M1" s="76"/>
      <c r="N1" s="76"/>
      <c r="O1" s="76"/>
      <c r="P1" s="76"/>
      <c r="Q1" s="76"/>
      <c r="S1" s="76">
        <f>DATE(YEAR(A1),MONTH(A1)+1,1)</f>
        <v>46569</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f t="shared" si="0"/>
        <v>46508</v>
      </c>
      <c r="Q3" s="44">
        <f t="shared" si="0"/>
        <v>46509</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f t="shared" si="1"/>
        <v>46569</v>
      </c>
      <c r="W3" s="44">
        <f t="shared" si="1"/>
        <v>46570</v>
      </c>
      <c r="X3" s="44">
        <f t="shared" si="1"/>
        <v>46571</v>
      </c>
      <c r="Y3" s="44">
        <f t="shared" si="1"/>
        <v>46572</v>
      </c>
    </row>
    <row r="4" spans="1:28" s="4" customFormat="1" ht="9" customHeight="1" x14ac:dyDescent="0.2">
      <c r="A4" s="73"/>
      <c r="B4" s="73"/>
      <c r="C4" s="73"/>
      <c r="D4" s="73"/>
      <c r="E4" s="73"/>
      <c r="F4" s="73"/>
      <c r="G4" s="73"/>
      <c r="H4" s="73"/>
      <c r="I4" s="39"/>
      <c r="J4" s="39"/>
      <c r="K4" s="44">
        <f t="shared" si="0"/>
        <v>46510</v>
      </c>
      <c r="L4" s="44">
        <f t="shared" si="0"/>
        <v>46511</v>
      </c>
      <c r="M4" s="44">
        <f t="shared" si="0"/>
        <v>46512</v>
      </c>
      <c r="N4" s="44">
        <f t="shared" si="0"/>
        <v>46513</v>
      </c>
      <c r="O4" s="44">
        <f t="shared" si="0"/>
        <v>46514</v>
      </c>
      <c r="P4" s="44">
        <f t="shared" si="0"/>
        <v>46515</v>
      </c>
      <c r="Q4" s="44">
        <f t="shared" si="0"/>
        <v>46516</v>
      </c>
      <c r="R4" s="3"/>
      <c r="S4" s="44">
        <f t="shared" si="1"/>
        <v>46573</v>
      </c>
      <c r="T4" s="44">
        <f t="shared" si="1"/>
        <v>46574</v>
      </c>
      <c r="U4" s="44">
        <f t="shared" si="1"/>
        <v>46575</v>
      </c>
      <c r="V4" s="44">
        <f t="shared" si="1"/>
        <v>46576</v>
      </c>
      <c r="W4" s="44">
        <f t="shared" si="1"/>
        <v>46577</v>
      </c>
      <c r="X4" s="44">
        <f t="shared" si="1"/>
        <v>46578</v>
      </c>
      <c r="Y4" s="44">
        <f t="shared" si="1"/>
        <v>46579</v>
      </c>
    </row>
    <row r="5" spans="1:28" s="4" customFormat="1" ht="9" customHeight="1" x14ac:dyDescent="0.2">
      <c r="A5" s="73"/>
      <c r="B5" s="73"/>
      <c r="C5" s="73"/>
      <c r="D5" s="73"/>
      <c r="E5" s="73"/>
      <c r="F5" s="73"/>
      <c r="G5" s="73"/>
      <c r="H5" s="73"/>
      <c r="I5" s="39"/>
      <c r="J5" s="39"/>
      <c r="K5" s="44">
        <f t="shared" si="0"/>
        <v>46517</v>
      </c>
      <c r="L5" s="44">
        <f t="shared" si="0"/>
        <v>46518</v>
      </c>
      <c r="M5" s="44">
        <f t="shared" si="0"/>
        <v>46519</v>
      </c>
      <c r="N5" s="44">
        <f t="shared" si="0"/>
        <v>46520</v>
      </c>
      <c r="O5" s="44">
        <f t="shared" si="0"/>
        <v>46521</v>
      </c>
      <c r="P5" s="44">
        <f t="shared" si="0"/>
        <v>46522</v>
      </c>
      <c r="Q5" s="44">
        <f t="shared" si="0"/>
        <v>46523</v>
      </c>
      <c r="R5" s="3"/>
      <c r="S5" s="44">
        <f t="shared" si="1"/>
        <v>46580</v>
      </c>
      <c r="T5" s="44">
        <f t="shared" si="1"/>
        <v>46581</v>
      </c>
      <c r="U5" s="44">
        <f t="shared" si="1"/>
        <v>46582</v>
      </c>
      <c r="V5" s="44">
        <f t="shared" si="1"/>
        <v>46583</v>
      </c>
      <c r="W5" s="44">
        <f t="shared" si="1"/>
        <v>46584</v>
      </c>
      <c r="X5" s="44">
        <f t="shared" si="1"/>
        <v>46585</v>
      </c>
      <c r="Y5" s="44">
        <f t="shared" si="1"/>
        <v>46586</v>
      </c>
    </row>
    <row r="6" spans="1:28" s="4" customFormat="1" ht="9" customHeight="1" x14ac:dyDescent="0.2">
      <c r="A6" s="73"/>
      <c r="B6" s="73"/>
      <c r="C6" s="73"/>
      <c r="D6" s="73"/>
      <c r="E6" s="73"/>
      <c r="F6" s="73"/>
      <c r="G6" s="73"/>
      <c r="H6" s="73"/>
      <c r="I6" s="39"/>
      <c r="J6" s="39"/>
      <c r="K6" s="44">
        <f t="shared" si="0"/>
        <v>46524</v>
      </c>
      <c r="L6" s="44">
        <f t="shared" si="0"/>
        <v>46525</v>
      </c>
      <c r="M6" s="44">
        <f t="shared" si="0"/>
        <v>46526</v>
      </c>
      <c r="N6" s="44">
        <f t="shared" si="0"/>
        <v>46527</v>
      </c>
      <c r="O6" s="44">
        <f t="shared" si="0"/>
        <v>46528</v>
      </c>
      <c r="P6" s="44">
        <f t="shared" si="0"/>
        <v>46529</v>
      </c>
      <c r="Q6" s="44">
        <f t="shared" si="0"/>
        <v>46530</v>
      </c>
      <c r="R6" s="3"/>
      <c r="S6" s="44">
        <f t="shared" si="1"/>
        <v>46587</v>
      </c>
      <c r="T6" s="44">
        <f t="shared" si="1"/>
        <v>46588</v>
      </c>
      <c r="U6" s="44">
        <f t="shared" si="1"/>
        <v>46589</v>
      </c>
      <c r="V6" s="44">
        <f t="shared" si="1"/>
        <v>46590</v>
      </c>
      <c r="W6" s="44">
        <f t="shared" si="1"/>
        <v>46591</v>
      </c>
      <c r="X6" s="44">
        <f t="shared" si="1"/>
        <v>46592</v>
      </c>
      <c r="Y6" s="44">
        <f t="shared" si="1"/>
        <v>46593</v>
      </c>
    </row>
    <row r="7" spans="1:28" s="4" customFormat="1" ht="9" customHeight="1" x14ac:dyDescent="0.2">
      <c r="A7" s="73"/>
      <c r="B7" s="73"/>
      <c r="C7" s="73"/>
      <c r="D7" s="73"/>
      <c r="E7" s="73"/>
      <c r="F7" s="73"/>
      <c r="G7" s="73"/>
      <c r="H7" s="73"/>
      <c r="I7" s="39"/>
      <c r="J7" s="39"/>
      <c r="K7" s="44">
        <f t="shared" si="0"/>
        <v>46531</v>
      </c>
      <c r="L7" s="44">
        <f t="shared" si="0"/>
        <v>46532</v>
      </c>
      <c r="M7" s="44">
        <f t="shared" si="0"/>
        <v>46533</v>
      </c>
      <c r="N7" s="44">
        <f t="shared" si="0"/>
        <v>46534</v>
      </c>
      <c r="O7" s="44">
        <f t="shared" si="0"/>
        <v>46535</v>
      </c>
      <c r="P7" s="44">
        <f t="shared" si="0"/>
        <v>46536</v>
      </c>
      <c r="Q7" s="44">
        <f t="shared" si="0"/>
        <v>46537</v>
      </c>
      <c r="R7" s="3"/>
      <c r="S7" s="44">
        <f t="shared" si="1"/>
        <v>46594</v>
      </c>
      <c r="T7" s="44">
        <f t="shared" si="1"/>
        <v>46595</v>
      </c>
      <c r="U7" s="44">
        <f t="shared" si="1"/>
        <v>46596</v>
      </c>
      <c r="V7" s="44">
        <f t="shared" si="1"/>
        <v>46597</v>
      </c>
      <c r="W7" s="44">
        <f t="shared" si="1"/>
        <v>46598</v>
      </c>
      <c r="X7" s="44">
        <f t="shared" si="1"/>
        <v>46599</v>
      </c>
      <c r="Y7" s="44" t="str">
        <f t="shared" si="1"/>
        <v/>
      </c>
    </row>
    <row r="8" spans="1:28" s="5" customFormat="1" ht="9" customHeight="1" x14ac:dyDescent="0.25">
      <c r="A8" s="40"/>
      <c r="B8" s="40"/>
      <c r="C8" s="40"/>
      <c r="D8" s="40"/>
      <c r="E8" s="40"/>
      <c r="F8" s="40"/>
      <c r="G8" s="40"/>
      <c r="H8" s="40"/>
      <c r="I8" s="41"/>
      <c r="J8" s="41"/>
      <c r="K8" s="44">
        <f t="shared" si="0"/>
        <v>46538</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46538</v>
      </c>
      <c r="B9" s="75"/>
      <c r="C9" s="75">
        <f>C10</f>
        <v>46539</v>
      </c>
      <c r="D9" s="75"/>
      <c r="E9" s="75">
        <f>E10</f>
        <v>46540</v>
      </c>
      <c r="F9" s="75"/>
      <c r="G9" s="75">
        <f>G10</f>
        <v>46541</v>
      </c>
      <c r="H9" s="75"/>
      <c r="I9" s="75">
        <f>I10</f>
        <v>46542</v>
      </c>
      <c r="J9" s="75"/>
      <c r="K9" s="75">
        <f>K10</f>
        <v>46543</v>
      </c>
      <c r="L9" s="75"/>
      <c r="M9" s="75"/>
      <c r="N9" s="75"/>
      <c r="O9" s="75"/>
      <c r="P9" s="75"/>
      <c r="Q9" s="75"/>
      <c r="R9" s="75"/>
      <c r="S9" s="75">
        <f>S10</f>
        <v>46544</v>
      </c>
      <c r="T9" s="75"/>
      <c r="U9" s="75"/>
      <c r="V9" s="75"/>
      <c r="W9" s="75"/>
      <c r="X9" s="75"/>
      <c r="Y9" s="75"/>
      <c r="Z9" s="77"/>
      <c r="AB9" s="45"/>
    </row>
    <row r="10" spans="1:28" s="1" customFormat="1" ht="18.5" x14ac:dyDescent="0.25">
      <c r="A10" s="42">
        <f>$A$1-(WEEKDAY($A$1,1)-(день_начала-1))-IF((WEEKDAY($A$1,1)-(день_начала-1))&lt;=0,7,0)+1</f>
        <v>46538</v>
      </c>
      <c r="B10" s="26"/>
      <c r="C10" s="43">
        <f>A10+1</f>
        <v>46539</v>
      </c>
      <c r="D10" s="25"/>
      <c r="E10" s="43">
        <f>C10+1</f>
        <v>46540</v>
      </c>
      <c r="F10" s="25"/>
      <c r="G10" s="43">
        <f>E10+1</f>
        <v>46541</v>
      </c>
      <c r="H10" s="25"/>
      <c r="I10" s="43">
        <f>G10+1</f>
        <v>46542</v>
      </c>
      <c r="J10" s="25"/>
      <c r="K10" s="63">
        <f>I10+1</f>
        <v>46543</v>
      </c>
      <c r="L10" s="64"/>
      <c r="M10" s="65"/>
      <c r="N10" s="65"/>
      <c r="O10" s="65"/>
      <c r="P10" s="65"/>
      <c r="Q10" s="65"/>
      <c r="R10" s="66"/>
      <c r="S10" s="54">
        <f>K10+1</f>
        <v>46544</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46545</v>
      </c>
      <c r="B16" s="26"/>
      <c r="C16" s="43">
        <f>A16+1</f>
        <v>46546</v>
      </c>
      <c r="D16" s="25"/>
      <c r="E16" s="43">
        <f>C16+1</f>
        <v>46547</v>
      </c>
      <c r="F16" s="25"/>
      <c r="G16" s="43">
        <f>E16+1</f>
        <v>46548</v>
      </c>
      <c r="H16" s="25"/>
      <c r="I16" s="43">
        <f>G16+1</f>
        <v>46549</v>
      </c>
      <c r="J16" s="25"/>
      <c r="K16" s="63">
        <f>I16+1</f>
        <v>46550</v>
      </c>
      <c r="L16" s="64"/>
      <c r="M16" s="65"/>
      <c r="N16" s="65"/>
      <c r="O16" s="65"/>
      <c r="P16" s="65"/>
      <c r="Q16" s="65"/>
      <c r="R16" s="66"/>
      <c r="S16" s="54">
        <f>K16+1</f>
        <v>46551</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46552</v>
      </c>
      <c r="B22" s="26"/>
      <c r="C22" s="43">
        <f>A22+1</f>
        <v>46553</v>
      </c>
      <c r="D22" s="25"/>
      <c r="E22" s="43">
        <f>C22+1</f>
        <v>46554</v>
      </c>
      <c r="F22" s="25"/>
      <c r="G22" s="43">
        <f>E22+1</f>
        <v>46555</v>
      </c>
      <c r="H22" s="25"/>
      <c r="I22" s="43">
        <f>G22+1</f>
        <v>46556</v>
      </c>
      <c r="J22" s="25"/>
      <c r="K22" s="63">
        <f>I22+1</f>
        <v>46557</v>
      </c>
      <c r="L22" s="64"/>
      <c r="M22" s="65"/>
      <c r="N22" s="65"/>
      <c r="O22" s="65"/>
      <c r="P22" s="65"/>
      <c r="Q22" s="65"/>
      <c r="R22" s="66"/>
      <c r="S22" s="54">
        <f>K22+1</f>
        <v>46558</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46559</v>
      </c>
      <c r="B28" s="26"/>
      <c r="C28" s="43">
        <f>A28+1</f>
        <v>46560</v>
      </c>
      <c r="D28" s="25"/>
      <c r="E28" s="43">
        <f>C28+1</f>
        <v>46561</v>
      </c>
      <c r="F28" s="25"/>
      <c r="G28" s="43">
        <f>E28+1</f>
        <v>46562</v>
      </c>
      <c r="H28" s="25"/>
      <c r="I28" s="43">
        <f>G28+1</f>
        <v>46563</v>
      </c>
      <c r="J28" s="25"/>
      <c r="K28" s="63">
        <f>I28+1</f>
        <v>46564</v>
      </c>
      <c r="L28" s="64"/>
      <c r="M28" s="65"/>
      <c r="N28" s="65"/>
      <c r="O28" s="65"/>
      <c r="P28" s="65"/>
      <c r="Q28" s="65"/>
      <c r="R28" s="66"/>
      <c r="S28" s="54">
        <f>K28+1</f>
        <v>46565</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46566</v>
      </c>
      <c r="B34" s="26"/>
      <c r="C34" s="43">
        <f>A34+1</f>
        <v>46567</v>
      </c>
      <c r="D34" s="25"/>
      <c r="E34" s="43">
        <f>C34+1</f>
        <v>46568</v>
      </c>
      <c r="F34" s="25"/>
      <c r="G34" s="43">
        <f>E34+1</f>
        <v>46569</v>
      </c>
      <c r="H34" s="25"/>
      <c r="I34" s="43">
        <f>G34+1</f>
        <v>46570</v>
      </c>
      <c r="J34" s="25"/>
      <c r="K34" s="63">
        <f>I34+1</f>
        <v>46571</v>
      </c>
      <c r="L34" s="64"/>
      <c r="M34" s="65"/>
      <c r="N34" s="65"/>
      <c r="O34" s="65"/>
      <c r="P34" s="65"/>
      <c r="Q34" s="65"/>
      <c r="R34" s="66"/>
      <c r="S34" s="54">
        <f>K34+1</f>
        <v>46572</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46573</v>
      </c>
      <c r="B40" s="26"/>
      <c r="C40" s="43">
        <f>A40+1</f>
        <v>46574</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5"/>
  <sheetViews>
    <sheetView showGridLines="0" workbookViewId="0">
      <selection activeCell="AA1" sqref="AA1"/>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DATE(Настройка!D5,Настройка!D7+6,1)</f>
        <v>46569</v>
      </c>
      <c r="B1" s="73"/>
      <c r="C1" s="73"/>
      <c r="D1" s="73"/>
      <c r="E1" s="73"/>
      <c r="F1" s="73"/>
      <c r="G1" s="73"/>
      <c r="H1" s="73"/>
      <c r="I1" s="39"/>
      <c r="J1" s="39"/>
      <c r="K1" s="76">
        <f>DATE(YEAR(A1),MONTH(A1)-1,1)</f>
        <v>46539</v>
      </c>
      <c r="L1" s="76"/>
      <c r="M1" s="76"/>
      <c r="N1" s="76"/>
      <c r="O1" s="76"/>
      <c r="P1" s="76"/>
      <c r="Q1" s="76"/>
      <c r="S1" s="76">
        <f>DATE(YEAR(A1),MONTH(A1)+1,1)</f>
        <v>46600</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f t="shared" si="0"/>
        <v>46539</v>
      </c>
      <c r="M3" s="44">
        <f t="shared" si="0"/>
        <v>46540</v>
      </c>
      <c r="N3" s="44">
        <f t="shared" si="0"/>
        <v>46541</v>
      </c>
      <c r="O3" s="44">
        <f t="shared" si="0"/>
        <v>46542</v>
      </c>
      <c r="P3" s="44">
        <f t="shared" si="0"/>
        <v>46543</v>
      </c>
      <c r="Q3" s="44">
        <f t="shared" si="0"/>
        <v>46544</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t="str">
        <f t="shared" si="1"/>
        <v/>
      </c>
      <c r="X3" s="44" t="str">
        <f t="shared" si="1"/>
        <v/>
      </c>
      <c r="Y3" s="44">
        <f t="shared" si="1"/>
        <v>46600</v>
      </c>
    </row>
    <row r="4" spans="1:28" s="4" customFormat="1" ht="9" customHeight="1" x14ac:dyDescent="0.2">
      <c r="A4" s="73"/>
      <c r="B4" s="73"/>
      <c r="C4" s="73"/>
      <c r="D4" s="73"/>
      <c r="E4" s="73"/>
      <c r="F4" s="73"/>
      <c r="G4" s="73"/>
      <c r="H4" s="73"/>
      <c r="I4" s="39"/>
      <c r="J4" s="39"/>
      <c r="K4" s="44">
        <f t="shared" si="0"/>
        <v>46545</v>
      </c>
      <c r="L4" s="44">
        <f t="shared" si="0"/>
        <v>46546</v>
      </c>
      <c r="M4" s="44">
        <f t="shared" si="0"/>
        <v>46547</v>
      </c>
      <c r="N4" s="44">
        <f t="shared" si="0"/>
        <v>46548</v>
      </c>
      <c r="O4" s="44">
        <f t="shared" si="0"/>
        <v>46549</v>
      </c>
      <c r="P4" s="44">
        <f t="shared" si="0"/>
        <v>46550</v>
      </c>
      <c r="Q4" s="44">
        <f t="shared" si="0"/>
        <v>46551</v>
      </c>
      <c r="R4" s="3"/>
      <c r="S4" s="44">
        <f t="shared" si="1"/>
        <v>46601</v>
      </c>
      <c r="T4" s="44">
        <f t="shared" si="1"/>
        <v>46602</v>
      </c>
      <c r="U4" s="44">
        <f t="shared" si="1"/>
        <v>46603</v>
      </c>
      <c r="V4" s="44">
        <f t="shared" si="1"/>
        <v>46604</v>
      </c>
      <c r="W4" s="44">
        <f t="shared" si="1"/>
        <v>46605</v>
      </c>
      <c r="X4" s="44">
        <f t="shared" si="1"/>
        <v>46606</v>
      </c>
      <c r="Y4" s="44">
        <f t="shared" si="1"/>
        <v>46607</v>
      </c>
    </row>
    <row r="5" spans="1:28" s="4" customFormat="1" ht="9" customHeight="1" x14ac:dyDescent="0.2">
      <c r="A5" s="73"/>
      <c r="B5" s="73"/>
      <c r="C5" s="73"/>
      <c r="D5" s="73"/>
      <c r="E5" s="73"/>
      <c r="F5" s="73"/>
      <c r="G5" s="73"/>
      <c r="H5" s="73"/>
      <c r="I5" s="39"/>
      <c r="J5" s="39"/>
      <c r="K5" s="44">
        <f t="shared" si="0"/>
        <v>46552</v>
      </c>
      <c r="L5" s="44">
        <f t="shared" si="0"/>
        <v>46553</v>
      </c>
      <c r="M5" s="44">
        <f t="shared" si="0"/>
        <v>46554</v>
      </c>
      <c r="N5" s="44">
        <f t="shared" si="0"/>
        <v>46555</v>
      </c>
      <c r="O5" s="44">
        <f t="shared" si="0"/>
        <v>46556</v>
      </c>
      <c r="P5" s="44">
        <f t="shared" si="0"/>
        <v>46557</v>
      </c>
      <c r="Q5" s="44">
        <f t="shared" si="0"/>
        <v>46558</v>
      </c>
      <c r="R5" s="3"/>
      <c r="S5" s="44">
        <f t="shared" si="1"/>
        <v>46608</v>
      </c>
      <c r="T5" s="44">
        <f t="shared" si="1"/>
        <v>46609</v>
      </c>
      <c r="U5" s="44">
        <f t="shared" si="1"/>
        <v>46610</v>
      </c>
      <c r="V5" s="44">
        <f t="shared" si="1"/>
        <v>46611</v>
      </c>
      <c r="W5" s="44">
        <f t="shared" si="1"/>
        <v>46612</v>
      </c>
      <c r="X5" s="44">
        <f t="shared" si="1"/>
        <v>46613</v>
      </c>
      <c r="Y5" s="44">
        <f t="shared" si="1"/>
        <v>46614</v>
      </c>
    </row>
    <row r="6" spans="1:28" s="4" customFormat="1" ht="9" customHeight="1" x14ac:dyDescent="0.2">
      <c r="A6" s="73"/>
      <c r="B6" s="73"/>
      <c r="C6" s="73"/>
      <c r="D6" s="73"/>
      <c r="E6" s="73"/>
      <c r="F6" s="73"/>
      <c r="G6" s="73"/>
      <c r="H6" s="73"/>
      <c r="I6" s="39"/>
      <c r="J6" s="39"/>
      <c r="K6" s="44">
        <f t="shared" si="0"/>
        <v>46559</v>
      </c>
      <c r="L6" s="44">
        <f t="shared" si="0"/>
        <v>46560</v>
      </c>
      <c r="M6" s="44">
        <f t="shared" si="0"/>
        <v>46561</v>
      </c>
      <c r="N6" s="44">
        <f t="shared" si="0"/>
        <v>46562</v>
      </c>
      <c r="O6" s="44">
        <f t="shared" si="0"/>
        <v>46563</v>
      </c>
      <c r="P6" s="44">
        <f t="shared" si="0"/>
        <v>46564</v>
      </c>
      <c r="Q6" s="44">
        <f t="shared" si="0"/>
        <v>46565</v>
      </c>
      <c r="R6" s="3"/>
      <c r="S6" s="44">
        <f t="shared" si="1"/>
        <v>46615</v>
      </c>
      <c r="T6" s="44">
        <f t="shared" si="1"/>
        <v>46616</v>
      </c>
      <c r="U6" s="44">
        <f t="shared" si="1"/>
        <v>46617</v>
      </c>
      <c r="V6" s="44">
        <f t="shared" si="1"/>
        <v>46618</v>
      </c>
      <c r="W6" s="44">
        <f t="shared" si="1"/>
        <v>46619</v>
      </c>
      <c r="X6" s="44">
        <f t="shared" si="1"/>
        <v>46620</v>
      </c>
      <c r="Y6" s="44">
        <f t="shared" si="1"/>
        <v>46621</v>
      </c>
    </row>
    <row r="7" spans="1:28" s="4" customFormat="1" ht="9" customHeight="1" x14ac:dyDescent="0.2">
      <c r="A7" s="73"/>
      <c r="B7" s="73"/>
      <c r="C7" s="73"/>
      <c r="D7" s="73"/>
      <c r="E7" s="73"/>
      <c r="F7" s="73"/>
      <c r="G7" s="73"/>
      <c r="H7" s="73"/>
      <c r="I7" s="39"/>
      <c r="J7" s="39"/>
      <c r="K7" s="44">
        <f t="shared" si="0"/>
        <v>46566</v>
      </c>
      <c r="L7" s="44">
        <f t="shared" si="0"/>
        <v>46567</v>
      </c>
      <c r="M7" s="44">
        <f t="shared" si="0"/>
        <v>46568</v>
      </c>
      <c r="N7" s="44" t="str">
        <f t="shared" si="0"/>
        <v/>
      </c>
      <c r="O7" s="44" t="str">
        <f t="shared" si="0"/>
        <v/>
      </c>
      <c r="P7" s="44" t="str">
        <f t="shared" si="0"/>
        <v/>
      </c>
      <c r="Q7" s="44" t="str">
        <f t="shared" si="0"/>
        <v/>
      </c>
      <c r="R7" s="3"/>
      <c r="S7" s="44">
        <f t="shared" si="1"/>
        <v>46622</v>
      </c>
      <c r="T7" s="44">
        <f t="shared" si="1"/>
        <v>46623</v>
      </c>
      <c r="U7" s="44">
        <f t="shared" si="1"/>
        <v>46624</v>
      </c>
      <c r="V7" s="44">
        <f t="shared" si="1"/>
        <v>46625</v>
      </c>
      <c r="W7" s="44">
        <f t="shared" si="1"/>
        <v>46626</v>
      </c>
      <c r="X7" s="44">
        <f t="shared" si="1"/>
        <v>46627</v>
      </c>
      <c r="Y7" s="44">
        <f t="shared" si="1"/>
        <v>46628</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f t="shared" si="1"/>
        <v>46629</v>
      </c>
      <c r="T8" s="44">
        <f t="shared" si="1"/>
        <v>46630</v>
      </c>
      <c r="U8" s="44" t="str">
        <f t="shared" si="1"/>
        <v/>
      </c>
      <c r="V8" s="44" t="str">
        <f t="shared" si="1"/>
        <v/>
      </c>
      <c r="W8" s="44" t="str">
        <f t="shared" si="1"/>
        <v/>
      </c>
      <c r="X8" s="44" t="str">
        <f t="shared" si="1"/>
        <v/>
      </c>
      <c r="Y8" s="44" t="str">
        <f t="shared" si="1"/>
        <v/>
      </c>
      <c r="Z8" s="34"/>
    </row>
    <row r="9" spans="1:28" s="1" customFormat="1" ht="21" customHeight="1" x14ac:dyDescent="0.25">
      <c r="A9" s="74">
        <f>A10</f>
        <v>46566</v>
      </c>
      <c r="B9" s="75"/>
      <c r="C9" s="75">
        <f>C10</f>
        <v>46567</v>
      </c>
      <c r="D9" s="75"/>
      <c r="E9" s="75">
        <f>E10</f>
        <v>46568</v>
      </c>
      <c r="F9" s="75"/>
      <c r="G9" s="75">
        <f>G10</f>
        <v>46569</v>
      </c>
      <c r="H9" s="75"/>
      <c r="I9" s="75">
        <f>I10</f>
        <v>46570</v>
      </c>
      <c r="J9" s="75"/>
      <c r="K9" s="75">
        <f>K10</f>
        <v>46571</v>
      </c>
      <c r="L9" s="75"/>
      <c r="M9" s="75"/>
      <c r="N9" s="75"/>
      <c r="O9" s="75"/>
      <c r="P9" s="75"/>
      <c r="Q9" s="75"/>
      <c r="R9" s="75"/>
      <c r="S9" s="75">
        <f>S10</f>
        <v>46572</v>
      </c>
      <c r="T9" s="75"/>
      <c r="U9" s="75"/>
      <c r="V9" s="75"/>
      <c r="W9" s="75"/>
      <c r="X9" s="75"/>
      <c r="Y9" s="75"/>
      <c r="Z9" s="77"/>
      <c r="AB9" s="45"/>
    </row>
    <row r="10" spans="1:28" s="1" customFormat="1" ht="18.5" x14ac:dyDescent="0.25">
      <c r="A10" s="42">
        <f>$A$1-(WEEKDAY($A$1,1)-(день_начала-1))-IF((WEEKDAY($A$1,1)-(день_начала-1))&lt;=0,7,0)+1</f>
        <v>46566</v>
      </c>
      <c r="B10" s="26"/>
      <c r="C10" s="43">
        <f>A10+1</f>
        <v>46567</v>
      </c>
      <c r="D10" s="25"/>
      <c r="E10" s="43">
        <f>C10+1</f>
        <v>46568</v>
      </c>
      <c r="F10" s="25"/>
      <c r="G10" s="43">
        <f>E10+1</f>
        <v>46569</v>
      </c>
      <c r="H10" s="25"/>
      <c r="I10" s="43">
        <f>G10+1</f>
        <v>46570</v>
      </c>
      <c r="J10" s="25"/>
      <c r="K10" s="63">
        <f>I10+1</f>
        <v>46571</v>
      </c>
      <c r="L10" s="64"/>
      <c r="M10" s="65"/>
      <c r="N10" s="65"/>
      <c r="O10" s="65"/>
      <c r="P10" s="65"/>
      <c r="Q10" s="65"/>
      <c r="R10" s="66"/>
      <c r="S10" s="54">
        <f>K10+1</f>
        <v>46572</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46573</v>
      </c>
      <c r="B16" s="26"/>
      <c r="C16" s="43">
        <f>A16+1</f>
        <v>46574</v>
      </c>
      <c r="D16" s="25"/>
      <c r="E16" s="43">
        <f>C16+1</f>
        <v>46575</v>
      </c>
      <c r="F16" s="25"/>
      <c r="G16" s="43">
        <f>E16+1</f>
        <v>46576</v>
      </c>
      <c r="H16" s="25"/>
      <c r="I16" s="43">
        <f>G16+1</f>
        <v>46577</v>
      </c>
      <c r="J16" s="25"/>
      <c r="K16" s="63">
        <f>I16+1</f>
        <v>46578</v>
      </c>
      <c r="L16" s="64"/>
      <c r="M16" s="65"/>
      <c r="N16" s="65"/>
      <c r="O16" s="65"/>
      <c r="P16" s="65"/>
      <c r="Q16" s="65"/>
      <c r="R16" s="66"/>
      <c r="S16" s="54">
        <f>K16+1</f>
        <v>46579</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46580</v>
      </c>
      <c r="B22" s="26"/>
      <c r="C22" s="43">
        <f>A22+1</f>
        <v>46581</v>
      </c>
      <c r="D22" s="25"/>
      <c r="E22" s="43">
        <f>C22+1</f>
        <v>46582</v>
      </c>
      <c r="F22" s="25"/>
      <c r="G22" s="43">
        <f>E22+1</f>
        <v>46583</v>
      </c>
      <c r="H22" s="25"/>
      <c r="I22" s="43">
        <f>G22+1</f>
        <v>46584</v>
      </c>
      <c r="J22" s="25"/>
      <c r="K22" s="63">
        <f>I22+1</f>
        <v>46585</v>
      </c>
      <c r="L22" s="64"/>
      <c r="M22" s="65"/>
      <c r="N22" s="65"/>
      <c r="O22" s="65"/>
      <c r="P22" s="65"/>
      <c r="Q22" s="65"/>
      <c r="R22" s="66"/>
      <c r="S22" s="54">
        <f>K22+1</f>
        <v>46586</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46587</v>
      </c>
      <c r="B28" s="26"/>
      <c r="C28" s="43">
        <f>A28+1</f>
        <v>46588</v>
      </c>
      <c r="D28" s="25"/>
      <c r="E28" s="43">
        <f>C28+1</f>
        <v>46589</v>
      </c>
      <c r="F28" s="25"/>
      <c r="G28" s="43">
        <f>E28+1</f>
        <v>46590</v>
      </c>
      <c r="H28" s="25"/>
      <c r="I28" s="43">
        <f>G28+1</f>
        <v>46591</v>
      </c>
      <c r="J28" s="25"/>
      <c r="K28" s="63">
        <f>I28+1</f>
        <v>46592</v>
      </c>
      <c r="L28" s="64"/>
      <c r="M28" s="65"/>
      <c r="N28" s="65"/>
      <c r="O28" s="65"/>
      <c r="P28" s="65"/>
      <c r="Q28" s="65"/>
      <c r="R28" s="66"/>
      <c r="S28" s="54">
        <f>K28+1</f>
        <v>46593</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46594</v>
      </c>
      <c r="B34" s="26"/>
      <c r="C34" s="43">
        <f>A34+1</f>
        <v>46595</v>
      </c>
      <c r="D34" s="25"/>
      <c r="E34" s="43">
        <f>C34+1</f>
        <v>46596</v>
      </c>
      <c r="F34" s="25"/>
      <c r="G34" s="43">
        <f>E34+1</f>
        <v>46597</v>
      </c>
      <c r="H34" s="25"/>
      <c r="I34" s="43">
        <f>G34+1</f>
        <v>46598</v>
      </c>
      <c r="J34" s="25"/>
      <c r="K34" s="63">
        <f>I34+1</f>
        <v>46599</v>
      </c>
      <c r="L34" s="64"/>
      <c r="M34" s="65"/>
      <c r="N34" s="65"/>
      <c r="O34" s="65"/>
      <c r="P34" s="65"/>
      <c r="Q34" s="65"/>
      <c r="R34" s="66"/>
      <c r="S34" s="54">
        <f>K34+1</f>
        <v>46600</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46601</v>
      </c>
      <c r="B40" s="26"/>
      <c r="C40" s="43">
        <f>A40+1</f>
        <v>46602</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DATE(Настройка!D5,Настройка!D7+7,1)</f>
        <v>46600</v>
      </c>
      <c r="B1" s="73"/>
      <c r="C1" s="73"/>
      <c r="D1" s="73"/>
      <c r="E1" s="73"/>
      <c r="F1" s="73"/>
      <c r="G1" s="73"/>
      <c r="H1" s="73"/>
      <c r="I1" s="39"/>
      <c r="J1" s="39"/>
      <c r="K1" s="76">
        <f>DATE(YEAR(A1),MONTH(A1)-1,1)</f>
        <v>46569</v>
      </c>
      <c r="L1" s="76"/>
      <c r="M1" s="76"/>
      <c r="N1" s="76"/>
      <c r="O1" s="76"/>
      <c r="P1" s="76"/>
      <c r="Q1" s="76"/>
      <c r="S1" s="76">
        <f>DATE(YEAR(A1),MONTH(A1)+1,1)</f>
        <v>46631</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f t="shared" si="0"/>
        <v>46569</v>
      </c>
      <c r="O3" s="44">
        <f t="shared" si="0"/>
        <v>46570</v>
      </c>
      <c r="P3" s="44">
        <f t="shared" si="0"/>
        <v>46571</v>
      </c>
      <c r="Q3" s="44">
        <f t="shared" si="0"/>
        <v>46572</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f t="shared" si="1"/>
        <v>46631</v>
      </c>
      <c r="V3" s="44">
        <f t="shared" si="1"/>
        <v>46632</v>
      </c>
      <c r="W3" s="44">
        <f t="shared" si="1"/>
        <v>46633</v>
      </c>
      <c r="X3" s="44">
        <f t="shared" si="1"/>
        <v>46634</v>
      </c>
      <c r="Y3" s="44">
        <f t="shared" si="1"/>
        <v>46635</v>
      </c>
    </row>
    <row r="4" spans="1:28" s="4" customFormat="1" ht="9" customHeight="1" x14ac:dyDescent="0.2">
      <c r="A4" s="73"/>
      <c r="B4" s="73"/>
      <c r="C4" s="73"/>
      <c r="D4" s="73"/>
      <c r="E4" s="73"/>
      <c r="F4" s="73"/>
      <c r="G4" s="73"/>
      <c r="H4" s="73"/>
      <c r="I4" s="39"/>
      <c r="J4" s="39"/>
      <c r="K4" s="44">
        <f t="shared" si="0"/>
        <v>46573</v>
      </c>
      <c r="L4" s="44">
        <f t="shared" si="0"/>
        <v>46574</v>
      </c>
      <c r="M4" s="44">
        <f t="shared" si="0"/>
        <v>46575</v>
      </c>
      <c r="N4" s="44">
        <f t="shared" si="0"/>
        <v>46576</v>
      </c>
      <c r="O4" s="44">
        <f t="shared" si="0"/>
        <v>46577</v>
      </c>
      <c r="P4" s="44">
        <f t="shared" si="0"/>
        <v>46578</v>
      </c>
      <c r="Q4" s="44">
        <f t="shared" si="0"/>
        <v>46579</v>
      </c>
      <c r="R4" s="3"/>
      <c r="S4" s="44">
        <f t="shared" si="1"/>
        <v>46636</v>
      </c>
      <c r="T4" s="44">
        <f t="shared" si="1"/>
        <v>46637</v>
      </c>
      <c r="U4" s="44">
        <f t="shared" si="1"/>
        <v>46638</v>
      </c>
      <c r="V4" s="44">
        <f t="shared" si="1"/>
        <v>46639</v>
      </c>
      <c r="W4" s="44">
        <f t="shared" si="1"/>
        <v>46640</v>
      </c>
      <c r="X4" s="44">
        <f t="shared" si="1"/>
        <v>46641</v>
      </c>
      <c r="Y4" s="44">
        <f t="shared" si="1"/>
        <v>46642</v>
      </c>
    </row>
    <row r="5" spans="1:28" s="4" customFormat="1" ht="9" customHeight="1" x14ac:dyDescent="0.2">
      <c r="A5" s="73"/>
      <c r="B5" s="73"/>
      <c r="C5" s="73"/>
      <c r="D5" s="73"/>
      <c r="E5" s="73"/>
      <c r="F5" s="73"/>
      <c r="G5" s="73"/>
      <c r="H5" s="73"/>
      <c r="I5" s="39"/>
      <c r="J5" s="39"/>
      <c r="K5" s="44">
        <f t="shared" si="0"/>
        <v>46580</v>
      </c>
      <c r="L5" s="44">
        <f t="shared" si="0"/>
        <v>46581</v>
      </c>
      <c r="M5" s="44">
        <f t="shared" si="0"/>
        <v>46582</v>
      </c>
      <c r="N5" s="44">
        <f t="shared" si="0"/>
        <v>46583</v>
      </c>
      <c r="O5" s="44">
        <f t="shared" si="0"/>
        <v>46584</v>
      </c>
      <c r="P5" s="44">
        <f t="shared" si="0"/>
        <v>46585</v>
      </c>
      <c r="Q5" s="44">
        <f t="shared" si="0"/>
        <v>46586</v>
      </c>
      <c r="R5" s="3"/>
      <c r="S5" s="44">
        <f t="shared" si="1"/>
        <v>46643</v>
      </c>
      <c r="T5" s="44">
        <f t="shared" si="1"/>
        <v>46644</v>
      </c>
      <c r="U5" s="44">
        <f t="shared" si="1"/>
        <v>46645</v>
      </c>
      <c r="V5" s="44">
        <f t="shared" si="1"/>
        <v>46646</v>
      </c>
      <c r="W5" s="44">
        <f t="shared" si="1"/>
        <v>46647</v>
      </c>
      <c r="X5" s="44">
        <f t="shared" si="1"/>
        <v>46648</v>
      </c>
      <c r="Y5" s="44">
        <f t="shared" si="1"/>
        <v>46649</v>
      </c>
    </row>
    <row r="6" spans="1:28" s="4" customFormat="1" ht="9" customHeight="1" x14ac:dyDescent="0.2">
      <c r="A6" s="73"/>
      <c r="B6" s="73"/>
      <c r="C6" s="73"/>
      <c r="D6" s="73"/>
      <c r="E6" s="73"/>
      <c r="F6" s="73"/>
      <c r="G6" s="73"/>
      <c r="H6" s="73"/>
      <c r="I6" s="39"/>
      <c r="J6" s="39"/>
      <c r="K6" s="44">
        <f t="shared" si="0"/>
        <v>46587</v>
      </c>
      <c r="L6" s="44">
        <f t="shared" si="0"/>
        <v>46588</v>
      </c>
      <c r="M6" s="44">
        <f t="shared" si="0"/>
        <v>46589</v>
      </c>
      <c r="N6" s="44">
        <f t="shared" si="0"/>
        <v>46590</v>
      </c>
      <c r="O6" s="44">
        <f t="shared" si="0"/>
        <v>46591</v>
      </c>
      <c r="P6" s="44">
        <f t="shared" si="0"/>
        <v>46592</v>
      </c>
      <c r="Q6" s="44">
        <f t="shared" si="0"/>
        <v>46593</v>
      </c>
      <c r="R6" s="3"/>
      <c r="S6" s="44">
        <f t="shared" si="1"/>
        <v>46650</v>
      </c>
      <c r="T6" s="44">
        <f t="shared" si="1"/>
        <v>46651</v>
      </c>
      <c r="U6" s="44">
        <f t="shared" si="1"/>
        <v>46652</v>
      </c>
      <c r="V6" s="44">
        <f t="shared" si="1"/>
        <v>46653</v>
      </c>
      <c r="W6" s="44">
        <f t="shared" si="1"/>
        <v>46654</v>
      </c>
      <c r="X6" s="44">
        <f t="shared" si="1"/>
        <v>46655</v>
      </c>
      <c r="Y6" s="44">
        <f t="shared" si="1"/>
        <v>46656</v>
      </c>
    </row>
    <row r="7" spans="1:28" s="4" customFormat="1" ht="9" customHeight="1" x14ac:dyDescent="0.2">
      <c r="A7" s="73"/>
      <c r="B7" s="73"/>
      <c r="C7" s="73"/>
      <c r="D7" s="73"/>
      <c r="E7" s="73"/>
      <c r="F7" s="73"/>
      <c r="G7" s="73"/>
      <c r="H7" s="73"/>
      <c r="I7" s="39"/>
      <c r="J7" s="39"/>
      <c r="K7" s="44">
        <f t="shared" si="0"/>
        <v>46594</v>
      </c>
      <c r="L7" s="44">
        <f t="shared" si="0"/>
        <v>46595</v>
      </c>
      <c r="M7" s="44">
        <f t="shared" si="0"/>
        <v>46596</v>
      </c>
      <c r="N7" s="44">
        <f t="shared" si="0"/>
        <v>46597</v>
      </c>
      <c r="O7" s="44">
        <f t="shared" si="0"/>
        <v>46598</v>
      </c>
      <c r="P7" s="44">
        <f t="shared" si="0"/>
        <v>46599</v>
      </c>
      <c r="Q7" s="44" t="str">
        <f t="shared" si="0"/>
        <v/>
      </c>
      <c r="R7" s="3"/>
      <c r="S7" s="44">
        <f t="shared" si="1"/>
        <v>46657</v>
      </c>
      <c r="T7" s="44">
        <f t="shared" si="1"/>
        <v>46658</v>
      </c>
      <c r="U7" s="44">
        <f t="shared" si="1"/>
        <v>46659</v>
      </c>
      <c r="V7" s="44">
        <f t="shared" si="1"/>
        <v>46660</v>
      </c>
      <c r="W7" s="44" t="str">
        <f t="shared" si="1"/>
        <v/>
      </c>
      <c r="X7" s="44" t="str">
        <f t="shared" si="1"/>
        <v/>
      </c>
      <c r="Y7" s="44" t="str">
        <f t="shared" si="1"/>
        <v/>
      </c>
    </row>
    <row r="8" spans="1:28" s="5" customFormat="1" ht="9" customHeight="1" x14ac:dyDescent="0.25">
      <c r="A8" s="40"/>
      <c r="B8" s="40"/>
      <c r="C8" s="40"/>
      <c r="D8" s="40"/>
      <c r="E8" s="40"/>
      <c r="F8" s="40"/>
      <c r="G8" s="40"/>
      <c r="H8" s="40"/>
      <c r="I8" s="41"/>
      <c r="J8" s="41"/>
      <c r="K8" s="44" t="str">
        <f t="shared" si="0"/>
        <v/>
      </c>
      <c r="L8" s="44" t="str">
        <f t="shared" si="0"/>
        <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46594</v>
      </c>
      <c r="B9" s="75"/>
      <c r="C9" s="75">
        <f>C10</f>
        <v>46595</v>
      </c>
      <c r="D9" s="75"/>
      <c r="E9" s="75">
        <f>E10</f>
        <v>46596</v>
      </c>
      <c r="F9" s="75"/>
      <c r="G9" s="75">
        <f>G10</f>
        <v>46597</v>
      </c>
      <c r="H9" s="75"/>
      <c r="I9" s="75">
        <f>I10</f>
        <v>46598</v>
      </c>
      <c r="J9" s="75"/>
      <c r="K9" s="75">
        <f>K10</f>
        <v>46599</v>
      </c>
      <c r="L9" s="75"/>
      <c r="M9" s="75"/>
      <c r="N9" s="75"/>
      <c r="O9" s="75"/>
      <c r="P9" s="75"/>
      <c r="Q9" s="75"/>
      <c r="R9" s="75"/>
      <c r="S9" s="75">
        <f>S10</f>
        <v>46600</v>
      </c>
      <c r="T9" s="75"/>
      <c r="U9" s="75"/>
      <c r="V9" s="75"/>
      <c r="W9" s="75"/>
      <c r="X9" s="75"/>
      <c r="Y9" s="75"/>
      <c r="Z9" s="77"/>
      <c r="AB9" s="45"/>
    </row>
    <row r="10" spans="1:28" s="1" customFormat="1" ht="18.5" x14ac:dyDescent="0.25">
      <c r="A10" s="42">
        <f>$A$1-(WEEKDAY($A$1,1)-(день_начала-1))-IF((WEEKDAY($A$1,1)-(день_начала-1))&lt;=0,7,0)+1</f>
        <v>46594</v>
      </c>
      <c r="B10" s="26"/>
      <c r="C10" s="43">
        <f>A10+1</f>
        <v>46595</v>
      </c>
      <c r="D10" s="25"/>
      <c r="E10" s="43">
        <f>C10+1</f>
        <v>46596</v>
      </c>
      <c r="F10" s="25"/>
      <c r="G10" s="43">
        <f>E10+1</f>
        <v>46597</v>
      </c>
      <c r="H10" s="25"/>
      <c r="I10" s="43">
        <f>G10+1</f>
        <v>46598</v>
      </c>
      <c r="J10" s="25"/>
      <c r="K10" s="63">
        <f>I10+1</f>
        <v>46599</v>
      </c>
      <c r="L10" s="64"/>
      <c r="M10" s="65"/>
      <c r="N10" s="65"/>
      <c r="O10" s="65"/>
      <c r="P10" s="65"/>
      <c r="Q10" s="65"/>
      <c r="R10" s="66"/>
      <c r="S10" s="54">
        <f>K10+1</f>
        <v>46600</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46601</v>
      </c>
      <c r="B16" s="26"/>
      <c r="C16" s="43">
        <f>A16+1</f>
        <v>46602</v>
      </c>
      <c r="D16" s="25"/>
      <c r="E16" s="43">
        <f>C16+1</f>
        <v>46603</v>
      </c>
      <c r="F16" s="25"/>
      <c r="G16" s="43">
        <f>E16+1</f>
        <v>46604</v>
      </c>
      <c r="H16" s="25"/>
      <c r="I16" s="43">
        <f>G16+1</f>
        <v>46605</v>
      </c>
      <c r="J16" s="25"/>
      <c r="K16" s="63">
        <f>I16+1</f>
        <v>46606</v>
      </c>
      <c r="L16" s="64"/>
      <c r="M16" s="65"/>
      <c r="N16" s="65"/>
      <c r="O16" s="65"/>
      <c r="P16" s="65"/>
      <c r="Q16" s="65"/>
      <c r="R16" s="66"/>
      <c r="S16" s="54">
        <f>K16+1</f>
        <v>46607</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46608</v>
      </c>
      <c r="B22" s="26"/>
      <c r="C22" s="43">
        <f>A22+1</f>
        <v>46609</v>
      </c>
      <c r="D22" s="25"/>
      <c r="E22" s="43">
        <f>C22+1</f>
        <v>46610</v>
      </c>
      <c r="F22" s="25"/>
      <c r="G22" s="43">
        <f>E22+1</f>
        <v>46611</v>
      </c>
      <c r="H22" s="25"/>
      <c r="I22" s="43">
        <f>G22+1</f>
        <v>46612</v>
      </c>
      <c r="J22" s="25"/>
      <c r="K22" s="63">
        <f>I22+1</f>
        <v>46613</v>
      </c>
      <c r="L22" s="64"/>
      <c r="M22" s="65"/>
      <c r="N22" s="65"/>
      <c r="O22" s="65"/>
      <c r="P22" s="65"/>
      <c r="Q22" s="65"/>
      <c r="R22" s="66"/>
      <c r="S22" s="54">
        <f>K22+1</f>
        <v>46614</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46615</v>
      </c>
      <c r="B28" s="26"/>
      <c r="C28" s="43">
        <f>A28+1</f>
        <v>46616</v>
      </c>
      <c r="D28" s="25"/>
      <c r="E28" s="43">
        <f>C28+1</f>
        <v>46617</v>
      </c>
      <c r="F28" s="25"/>
      <c r="G28" s="43">
        <f>E28+1</f>
        <v>46618</v>
      </c>
      <c r="H28" s="25"/>
      <c r="I28" s="43">
        <f>G28+1</f>
        <v>46619</v>
      </c>
      <c r="J28" s="25"/>
      <c r="K28" s="63">
        <f>I28+1</f>
        <v>46620</v>
      </c>
      <c r="L28" s="64"/>
      <c r="M28" s="65"/>
      <c r="N28" s="65"/>
      <c r="O28" s="65"/>
      <c r="P28" s="65"/>
      <c r="Q28" s="65"/>
      <c r="R28" s="66"/>
      <c r="S28" s="54">
        <f>K28+1</f>
        <v>46621</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46622</v>
      </c>
      <c r="B34" s="26"/>
      <c r="C34" s="43">
        <f>A34+1</f>
        <v>46623</v>
      </c>
      <c r="D34" s="25"/>
      <c r="E34" s="43">
        <f>C34+1</f>
        <v>46624</v>
      </c>
      <c r="F34" s="25"/>
      <c r="G34" s="43">
        <f>E34+1</f>
        <v>46625</v>
      </c>
      <c r="H34" s="25"/>
      <c r="I34" s="43">
        <f>G34+1</f>
        <v>46626</v>
      </c>
      <c r="J34" s="25"/>
      <c r="K34" s="63">
        <f>I34+1</f>
        <v>46627</v>
      </c>
      <c r="L34" s="64"/>
      <c r="M34" s="65"/>
      <c r="N34" s="65"/>
      <c r="O34" s="65"/>
      <c r="P34" s="65"/>
      <c r="Q34" s="65"/>
      <c r="R34" s="66"/>
      <c r="S34" s="54">
        <f>K34+1</f>
        <v>46628</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46629</v>
      </c>
      <c r="B40" s="26"/>
      <c r="C40" s="43">
        <f>A40+1</f>
        <v>46630</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45"/>
  <sheetViews>
    <sheetView showGridLines="0" workbookViewId="0">
      <selection activeCell="AB2" sqref="AB2"/>
    </sheetView>
  </sheetViews>
  <sheetFormatPr defaultRowHeight="12.5" x14ac:dyDescent="0.25"/>
  <cols>
    <col min="1" max="1" width="4.81640625" customWidth="1"/>
    <col min="2" max="2" width="14.7265625" customWidth="1"/>
    <col min="3" max="3" width="4.81640625" customWidth="1"/>
    <col min="4" max="4" width="14.7265625" customWidth="1"/>
    <col min="5" max="5" width="4.81640625" customWidth="1"/>
    <col min="6" max="6" width="14.7265625" customWidth="1"/>
    <col min="7" max="7" width="4.81640625" customWidth="1"/>
    <col min="8" max="8" width="14.7265625" customWidth="1"/>
    <col min="9" max="9" width="4.81640625" customWidth="1"/>
    <col min="10" max="10" width="14.7265625" customWidth="1"/>
    <col min="11" max="17" width="2.453125" customWidth="1"/>
    <col min="18" max="18" width="1.54296875" customWidth="1"/>
    <col min="19" max="25" width="2.453125" customWidth="1"/>
    <col min="26" max="26" width="1.54296875" customWidth="1"/>
  </cols>
  <sheetData>
    <row r="1" spans="1:28" s="3" customFormat="1" ht="15" customHeight="1" x14ac:dyDescent="0.2">
      <c r="A1" s="73">
        <f>DATE(Настройка!D5,Настройка!D7+8,1)</f>
        <v>46631</v>
      </c>
      <c r="B1" s="73"/>
      <c r="C1" s="73"/>
      <c r="D1" s="73"/>
      <c r="E1" s="73"/>
      <c r="F1" s="73"/>
      <c r="G1" s="73"/>
      <c r="H1" s="73"/>
      <c r="I1" s="39"/>
      <c r="J1" s="39"/>
      <c r="K1" s="76">
        <f>DATE(YEAR(A1),MONTH(A1)-1,1)</f>
        <v>46600</v>
      </c>
      <c r="L1" s="76"/>
      <c r="M1" s="76"/>
      <c r="N1" s="76"/>
      <c r="O1" s="76"/>
      <c r="P1" s="76"/>
      <c r="Q1" s="76"/>
      <c r="S1" s="76">
        <f>DATE(YEAR(A1),MONTH(A1)+1,1)</f>
        <v>46661</v>
      </c>
      <c r="T1" s="76"/>
      <c r="U1" s="76"/>
      <c r="V1" s="76"/>
      <c r="W1" s="76"/>
      <c r="X1" s="76"/>
      <c r="Y1" s="76"/>
    </row>
    <row r="2" spans="1:28" s="3" customFormat="1" ht="11.25" customHeight="1" x14ac:dyDescent="0.3">
      <c r="A2" s="73"/>
      <c r="B2" s="73"/>
      <c r="C2" s="73"/>
      <c r="D2" s="73"/>
      <c r="E2" s="73"/>
      <c r="F2" s="73"/>
      <c r="G2" s="73"/>
      <c r="H2" s="73"/>
      <c r="I2" s="39"/>
      <c r="J2" s="39"/>
      <c r="K2" s="32" t="str">
        <f>INDEX({"Вс";"Пн";"Вт";"Ср";"Чт";"Пт";"Сб"},1+MOD(день_начала+1-2,7))</f>
        <v>Пн</v>
      </c>
      <c r="L2" s="32" t="str">
        <f>INDEX({"Вс";"Пн";"Вт";"Ср";"Чт";"Пт";"Сб"},1+MOD(день_начала+2-2,7))</f>
        <v>Вт</v>
      </c>
      <c r="M2" s="32" t="str">
        <f>INDEX({"Вс";"Пн";"Вт";"Ср";"Чт";"Пт";"Сб"},1+MOD(день_начала+3-2,7))</f>
        <v>Ср</v>
      </c>
      <c r="N2" s="32" t="str">
        <f>INDEX({"Вс";"Пн";"Вт";"Ср";"Чт";"Пт";"Сб"},1+MOD(день_начала+4-2,7))</f>
        <v>Чт</v>
      </c>
      <c r="O2" s="32" t="str">
        <f>INDEX({"Вс";"Пн";"Вт";"Ср";"Чт";"Пт";"Сб"},1+MOD(день_начала+5-2,7))</f>
        <v>Пт</v>
      </c>
      <c r="P2" s="32" t="str">
        <f>INDEX({"Вс";"Пн";"Вт";"Ср";"Чт";"Пт";"Сб"},1+MOD(день_начала+6-2,7))</f>
        <v>Сб</v>
      </c>
      <c r="Q2" s="32" t="str">
        <f>INDEX({"Вс";"Пн";"Вт";"Ср";"Чт";"Пт";"Сб"},1+MOD(день_начала+7-2,7))</f>
        <v>Вс</v>
      </c>
      <c r="S2" s="32" t="str">
        <f>INDEX({"Вс";"Пн";"Вт";"Ср";"Чт";"Пт";"Сб"},1+MOD(день_начала+1-2,7))</f>
        <v>Пн</v>
      </c>
      <c r="T2" s="32" t="str">
        <f>INDEX({"Вс";"Пн";"Вт";"Ср";"Чт";"Пт";"Сб"},1+MOD(день_начала+2-2,7))</f>
        <v>Вт</v>
      </c>
      <c r="U2" s="32" t="str">
        <f>INDEX({"Вс";"Пн";"Вт";"Ср";"Чт";"Пт";"Сб"},1+MOD(день_начала+3-2,7))</f>
        <v>Ср</v>
      </c>
      <c r="V2" s="32" t="str">
        <f>INDEX({"Вс";"Пн";"Вт";"Ср";"Чт";"Пт";"Сб"},1+MOD(день_начала+4-2,7))</f>
        <v>Чт</v>
      </c>
      <c r="W2" s="32" t="str">
        <f>INDEX({"Вс";"Пн";"Вт";"Ср";"Чт";"Пт";"Сб"},1+MOD(день_начала+5-2,7))</f>
        <v>Пт</v>
      </c>
      <c r="X2" s="32" t="str">
        <f>INDEX({"Вс";"Пн";"Вт";"Ср";"Чт";"Пт";"Сб"},1+MOD(день_начала+6-2,7))</f>
        <v>Сб</v>
      </c>
      <c r="Y2" s="32" t="str">
        <f>INDEX({"Вс";"Пн";"Вт";"Ср";"Чт";"Пт";"Сб"},1+MOD(день_начала+7-2,7))</f>
        <v>Вс</v>
      </c>
    </row>
    <row r="3" spans="1:28" s="4" customFormat="1" ht="9" customHeight="1" x14ac:dyDescent="0.2">
      <c r="A3" s="73"/>
      <c r="B3" s="73"/>
      <c r="C3" s="73"/>
      <c r="D3" s="73"/>
      <c r="E3" s="73"/>
      <c r="F3" s="73"/>
      <c r="G3" s="73"/>
      <c r="H3" s="73"/>
      <c r="I3" s="39"/>
      <c r="J3" s="39"/>
      <c r="K3" s="44" t="str">
        <f t="shared" ref="K3:Q8" si="0">IF(MONTH($K$1)&lt;&gt;MONTH($K$1-(WEEKDAY($K$1,1)-(день_начала-1))-IF((WEEKDAY($K$1,1)-(день_начала-1))&lt;=0,7,0)+(ROW(K3)-ROW($K$3))*7+(COLUMN(K3)-COLUMN($K$3)+1)),"",$K$1-(WEEKDAY($K$1,1)-(день_начала-1))-IF((WEEKDAY($K$1,1)-(день_начала-1))&lt;=0,7,0)+(ROW(K3)-ROW($K$3))*7+(COLUMN(K3)-COLUMN($K$3)+1))</f>
        <v/>
      </c>
      <c r="L3" s="44" t="str">
        <f t="shared" si="0"/>
        <v/>
      </c>
      <c r="M3" s="44" t="str">
        <f t="shared" si="0"/>
        <v/>
      </c>
      <c r="N3" s="44" t="str">
        <f t="shared" si="0"/>
        <v/>
      </c>
      <c r="O3" s="44" t="str">
        <f t="shared" si="0"/>
        <v/>
      </c>
      <c r="P3" s="44" t="str">
        <f t="shared" si="0"/>
        <v/>
      </c>
      <c r="Q3" s="44">
        <f t="shared" si="0"/>
        <v>46600</v>
      </c>
      <c r="R3" s="3"/>
      <c r="S3" s="44" t="str">
        <f t="shared" ref="S3:Y8" si="1">IF(MONTH($S$1)&lt;&gt;MONTH($S$1-(WEEKDAY($S$1,1)-(день_начала-1))-IF((WEEKDAY($S$1,1)-(день_начала-1))&lt;=0,7,0)+(ROW(S3)-ROW($S$3))*7+(COLUMN(S3)-COLUMN($S$3)+1)),"",$S$1-(WEEKDAY($S$1,1)-(день_начала-1))-IF((WEEKDAY($S$1,1)-(день_начала-1))&lt;=0,7,0)+(ROW(S3)-ROW($S$3))*7+(COLUMN(S3)-COLUMN($S$3)+1))</f>
        <v/>
      </c>
      <c r="T3" s="44" t="str">
        <f t="shared" si="1"/>
        <v/>
      </c>
      <c r="U3" s="44" t="str">
        <f t="shared" si="1"/>
        <v/>
      </c>
      <c r="V3" s="44" t="str">
        <f t="shared" si="1"/>
        <v/>
      </c>
      <c r="W3" s="44">
        <f t="shared" si="1"/>
        <v>46661</v>
      </c>
      <c r="X3" s="44">
        <f t="shared" si="1"/>
        <v>46662</v>
      </c>
      <c r="Y3" s="44">
        <f t="shared" si="1"/>
        <v>46663</v>
      </c>
    </row>
    <row r="4" spans="1:28" s="4" customFormat="1" ht="9" customHeight="1" x14ac:dyDescent="0.2">
      <c r="A4" s="73"/>
      <c r="B4" s="73"/>
      <c r="C4" s="73"/>
      <c r="D4" s="73"/>
      <c r="E4" s="73"/>
      <c r="F4" s="73"/>
      <c r="G4" s="73"/>
      <c r="H4" s="73"/>
      <c r="I4" s="39"/>
      <c r="J4" s="39"/>
      <c r="K4" s="44">
        <f t="shared" si="0"/>
        <v>46601</v>
      </c>
      <c r="L4" s="44">
        <f t="shared" si="0"/>
        <v>46602</v>
      </c>
      <c r="M4" s="44">
        <f t="shared" si="0"/>
        <v>46603</v>
      </c>
      <c r="N4" s="44">
        <f t="shared" si="0"/>
        <v>46604</v>
      </c>
      <c r="O4" s="44">
        <f t="shared" si="0"/>
        <v>46605</v>
      </c>
      <c r="P4" s="44">
        <f t="shared" si="0"/>
        <v>46606</v>
      </c>
      <c r="Q4" s="44">
        <f t="shared" si="0"/>
        <v>46607</v>
      </c>
      <c r="R4" s="3"/>
      <c r="S4" s="44">
        <f t="shared" si="1"/>
        <v>46664</v>
      </c>
      <c r="T4" s="44">
        <f t="shared" si="1"/>
        <v>46665</v>
      </c>
      <c r="U4" s="44">
        <f t="shared" si="1"/>
        <v>46666</v>
      </c>
      <c r="V4" s="44">
        <f t="shared" si="1"/>
        <v>46667</v>
      </c>
      <c r="W4" s="44">
        <f t="shared" si="1"/>
        <v>46668</v>
      </c>
      <c r="X4" s="44">
        <f t="shared" si="1"/>
        <v>46669</v>
      </c>
      <c r="Y4" s="44">
        <f t="shared" si="1"/>
        <v>46670</v>
      </c>
    </row>
    <row r="5" spans="1:28" s="4" customFormat="1" ht="9" customHeight="1" x14ac:dyDescent="0.2">
      <c r="A5" s="73"/>
      <c r="B5" s="73"/>
      <c r="C5" s="73"/>
      <c r="D5" s="73"/>
      <c r="E5" s="73"/>
      <c r="F5" s="73"/>
      <c r="G5" s="73"/>
      <c r="H5" s="73"/>
      <c r="I5" s="39"/>
      <c r="J5" s="39"/>
      <c r="K5" s="44">
        <f t="shared" si="0"/>
        <v>46608</v>
      </c>
      <c r="L5" s="44">
        <f t="shared" si="0"/>
        <v>46609</v>
      </c>
      <c r="M5" s="44">
        <f t="shared" si="0"/>
        <v>46610</v>
      </c>
      <c r="N5" s="44">
        <f t="shared" si="0"/>
        <v>46611</v>
      </c>
      <c r="O5" s="44">
        <f t="shared" si="0"/>
        <v>46612</v>
      </c>
      <c r="P5" s="44">
        <f t="shared" si="0"/>
        <v>46613</v>
      </c>
      <c r="Q5" s="44">
        <f t="shared" si="0"/>
        <v>46614</v>
      </c>
      <c r="R5" s="3"/>
      <c r="S5" s="44">
        <f t="shared" si="1"/>
        <v>46671</v>
      </c>
      <c r="T5" s="44">
        <f t="shared" si="1"/>
        <v>46672</v>
      </c>
      <c r="U5" s="44">
        <f t="shared" si="1"/>
        <v>46673</v>
      </c>
      <c r="V5" s="44">
        <f t="shared" si="1"/>
        <v>46674</v>
      </c>
      <c r="W5" s="44">
        <f t="shared" si="1"/>
        <v>46675</v>
      </c>
      <c r="X5" s="44">
        <f t="shared" si="1"/>
        <v>46676</v>
      </c>
      <c r="Y5" s="44">
        <f t="shared" si="1"/>
        <v>46677</v>
      </c>
    </row>
    <row r="6" spans="1:28" s="4" customFormat="1" ht="9" customHeight="1" x14ac:dyDescent="0.2">
      <c r="A6" s="73"/>
      <c r="B6" s="73"/>
      <c r="C6" s="73"/>
      <c r="D6" s="73"/>
      <c r="E6" s="73"/>
      <c r="F6" s="73"/>
      <c r="G6" s="73"/>
      <c r="H6" s="73"/>
      <c r="I6" s="39"/>
      <c r="J6" s="39"/>
      <c r="K6" s="44">
        <f t="shared" si="0"/>
        <v>46615</v>
      </c>
      <c r="L6" s="44">
        <f t="shared" si="0"/>
        <v>46616</v>
      </c>
      <c r="M6" s="44">
        <f t="shared" si="0"/>
        <v>46617</v>
      </c>
      <c r="N6" s="44">
        <f t="shared" si="0"/>
        <v>46618</v>
      </c>
      <c r="O6" s="44">
        <f t="shared" si="0"/>
        <v>46619</v>
      </c>
      <c r="P6" s="44">
        <f t="shared" si="0"/>
        <v>46620</v>
      </c>
      <c r="Q6" s="44">
        <f t="shared" si="0"/>
        <v>46621</v>
      </c>
      <c r="R6" s="3"/>
      <c r="S6" s="44">
        <f t="shared" si="1"/>
        <v>46678</v>
      </c>
      <c r="T6" s="44">
        <f t="shared" si="1"/>
        <v>46679</v>
      </c>
      <c r="U6" s="44">
        <f t="shared" si="1"/>
        <v>46680</v>
      </c>
      <c r="V6" s="44">
        <f t="shared" si="1"/>
        <v>46681</v>
      </c>
      <c r="W6" s="44">
        <f t="shared" si="1"/>
        <v>46682</v>
      </c>
      <c r="X6" s="44">
        <f t="shared" si="1"/>
        <v>46683</v>
      </c>
      <c r="Y6" s="44">
        <f t="shared" si="1"/>
        <v>46684</v>
      </c>
    </row>
    <row r="7" spans="1:28" s="4" customFormat="1" ht="9" customHeight="1" x14ac:dyDescent="0.2">
      <c r="A7" s="73"/>
      <c r="B7" s="73"/>
      <c r="C7" s="73"/>
      <c r="D7" s="73"/>
      <c r="E7" s="73"/>
      <c r="F7" s="73"/>
      <c r="G7" s="73"/>
      <c r="H7" s="73"/>
      <c r="I7" s="39"/>
      <c r="J7" s="39"/>
      <c r="K7" s="44">
        <f t="shared" si="0"/>
        <v>46622</v>
      </c>
      <c r="L7" s="44">
        <f t="shared" si="0"/>
        <v>46623</v>
      </c>
      <c r="M7" s="44">
        <f t="shared" si="0"/>
        <v>46624</v>
      </c>
      <c r="N7" s="44">
        <f t="shared" si="0"/>
        <v>46625</v>
      </c>
      <c r="O7" s="44">
        <f t="shared" si="0"/>
        <v>46626</v>
      </c>
      <c r="P7" s="44">
        <f t="shared" si="0"/>
        <v>46627</v>
      </c>
      <c r="Q7" s="44">
        <f t="shared" si="0"/>
        <v>46628</v>
      </c>
      <c r="R7" s="3"/>
      <c r="S7" s="44">
        <f t="shared" si="1"/>
        <v>46685</v>
      </c>
      <c r="T7" s="44">
        <f t="shared" si="1"/>
        <v>46686</v>
      </c>
      <c r="U7" s="44">
        <f t="shared" si="1"/>
        <v>46687</v>
      </c>
      <c r="V7" s="44">
        <f t="shared" si="1"/>
        <v>46688</v>
      </c>
      <c r="W7" s="44">
        <f t="shared" si="1"/>
        <v>46689</v>
      </c>
      <c r="X7" s="44">
        <f t="shared" si="1"/>
        <v>46690</v>
      </c>
      <c r="Y7" s="44">
        <f t="shared" si="1"/>
        <v>46691</v>
      </c>
    </row>
    <row r="8" spans="1:28" s="5" customFormat="1" ht="9" customHeight="1" x14ac:dyDescent="0.25">
      <c r="A8" s="40"/>
      <c r="B8" s="40"/>
      <c r="C8" s="40"/>
      <c r="D8" s="40"/>
      <c r="E8" s="40"/>
      <c r="F8" s="40"/>
      <c r="G8" s="40"/>
      <c r="H8" s="40"/>
      <c r="I8" s="41"/>
      <c r="J8" s="41"/>
      <c r="K8" s="44">
        <f t="shared" si="0"/>
        <v>46629</v>
      </c>
      <c r="L8" s="44">
        <f t="shared" si="0"/>
        <v>46630</v>
      </c>
      <c r="M8" s="44" t="str">
        <f t="shared" si="0"/>
        <v/>
      </c>
      <c r="N8" s="44" t="str">
        <f t="shared" si="0"/>
        <v/>
      </c>
      <c r="O8" s="44" t="str">
        <f t="shared" si="0"/>
        <v/>
      </c>
      <c r="P8" s="44" t="str">
        <f t="shared" si="0"/>
        <v/>
      </c>
      <c r="Q8" s="44" t="str">
        <f t="shared" si="0"/>
        <v/>
      </c>
      <c r="R8" s="33"/>
      <c r="S8" s="44" t="str">
        <f t="shared" si="1"/>
        <v/>
      </c>
      <c r="T8" s="44" t="str">
        <f t="shared" si="1"/>
        <v/>
      </c>
      <c r="U8" s="44" t="str">
        <f t="shared" si="1"/>
        <v/>
      </c>
      <c r="V8" s="44" t="str">
        <f t="shared" si="1"/>
        <v/>
      </c>
      <c r="W8" s="44" t="str">
        <f t="shared" si="1"/>
        <v/>
      </c>
      <c r="X8" s="44" t="str">
        <f t="shared" si="1"/>
        <v/>
      </c>
      <c r="Y8" s="44" t="str">
        <f t="shared" si="1"/>
        <v/>
      </c>
      <c r="Z8" s="34"/>
    </row>
    <row r="9" spans="1:28" s="1" customFormat="1" ht="21" customHeight="1" x14ac:dyDescent="0.25">
      <c r="A9" s="74">
        <f>A10</f>
        <v>46629</v>
      </c>
      <c r="B9" s="75"/>
      <c r="C9" s="75">
        <f>C10</f>
        <v>46630</v>
      </c>
      <c r="D9" s="75"/>
      <c r="E9" s="75">
        <f>E10</f>
        <v>46631</v>
      </c>
      <c r="F9" s="75"/>
      <c r="G9" s="75">
        <f>G10</f>
        <v>46632</v>
      </c>
      <c r="H9" s="75"/>
      <c r="I9" s="75">
        <f>I10</f>
        <v>46633</v>
      </c>
      <c r="J9" s="75"/>
      <c r="K9" s="75">
        <f>K10</f>
        <v>46634</v>
      </c>
      <c r="L9" s="75"/>
      <c r="M9" s="75"/>
      <c r="N9" s="75"/>
      <c r="O9" s="75"/>
      <c r="P9" s="75"/>
      <c r="Q9" s="75"/>
      <c r="R9" s="75"/>
      <c r="S9" s="75">
        <f>S10</f>
        <v>46635</v>
      </c>
      <c r="T9" s="75"/>
      <c r="U9" s="75"/>
      <c r="V9" s="75"/>
      <c r="W9" s="75"/>
      <c r="X9" s="75"/>
      <c r="Y9" s="75"/>
      <c r="Z9" s="77"/>
      <c r="AB9" s="45"/>
    </row>
    <row r="10" spans="1:28" s="1" customFormat="1" ht="18.5" x14ac:dyDescent="0.25">
      <c r="A10" s="42">
        <f>$A$1-(WEEKDAY($A$1,1)-(день_начала-1))-IF((WEEKDAY($A$1,1)-(день_начала-1))&lt;=0,7,0)+1</f>
        <v>46629</v>
      </c>
      <c r="B10" s="26"/>
      <c r="C10" s="43">
        <f>A10+1</f>
        <v>46630</v>
      </c>
      <c r="D10" s="25"/>
      <c r="E10" s="43">
        <f>C10+1</f>
        <v>46631</v>
      </c>
      <c r="F10" s="25"/>
      <c r="G10" s="43">
        <f>E10+1</f>
        <v>46632</v>
      </c>
      <c r="H10" s="25"/>
      <c r="I10" s="43">
        <f>G10+1</f>
        <v>46633</v>
      </c>
      <c r="J10" s="25"/>
      <c r="K10" s="63">
        <f>I10+1</f>
        <v>46634</v>
      </c>
      <c r="L10" s="64"/>
      <c r="M10" s="65"/>
      <c r="N10" s="65"/>
      <c r="O10" s="65"/>
      <c r="P10" s="65"/>
      <c r="Q10" s="65"/>
      <c r="R10" s="66"/>
      <c r="S10" s="54">
        <f>K10+1</f>
        <v>46635</v>
      </c>
      <c r="T10" s="55"/>
      <c r="U10" s="56"/>
      <c r="V10" s="56"/>
      <c r="W10" s="56"/>
      <c r="X10" s="56"/>
      <c r="Y10" s="56"/>
      <c r="Z10" s="57"/>
    </row>
    <row r="11" spans="1:28" s="1" customFormat="1" x14ac:dyDescent="0.25">
      <c r="A11" s="51"/>
      <c r="B11" s="52"/>
      <c r="C11" s="49"/>
      <c r="D11" s="50"/>
      <c r="E11" s="49"/>
      <c r="F11" s="50"/>
      <c r="G11" s="49"/>
      <c r="H11" s="50"/>
      <c r="I11" s="49"/>
      <c r="J11" s="50"/>
      <c r="K11" s="49"/>
      <c r="L11" s="67"/>
      <c r="M11" s="67"/>
      <c r="N11" s="67"/>
      <c r="O11" s="67"/>
      <c r="P11" s="67"/>
      <c r="Q11" s="67"/>
      <c r="R11" s="50"/>
      <c r="S11" s="51"/>
      <c r="T11" s="52"/>
      <c r="U11" s="52"/>
      <c r="V11" s="52"/>
      <c r="W11" s="52"/>
      <c r="X11" s="52"/>
      <c r="Y11" s="52"/>
      <c r="Z11" s="53"/>
    </row>
    <row r="12" spans="1:28" s="1" customFormat="1" x14ac:dyDescent="0.25">
      <c r="A12" s="51"/>
      <c r="B12" s="52"/>
      <c r="C12" s="49"/>
      <c r="D12" s="50"/>
      <c r="E12" s="49"/>
      <c r="F12" s="50"/>
      <c r="G12" s="49"/>
      <c r="H12" s="50"/>
      <c r="I12" s="49"/>
      <c r="J12" s="50"/>
      <c r="K12" s="49"/>
      <c r="L12" s="67"/>
      <c r="M12" s="67"/>
      <c r="N12" s="67"/>
      <c r="O12" s="67"/>
      <c r="P12" s="67"/>
      <c r="Q12" s="67"/>
      <c r="R12" s="50"/>
      <c r="S12" s="51"/>
      <c r="T12" s="52"/>
      <c r="U12" s="52"/>
      <c r="V12" s="52"/>
      <c r="W12" s="52"/>
      <c r="X12" s="52"/>
      <c r="Y12" s="52"/>
      <c r="Z12" s="53"/>
    </row>
    <row r="13" spans="1:28" s="1" customFormat="1" x14ac:dyDescent="0.25">
      <c r="A13" s="51"/>
      <c r="B13" s="52"/>
      <c r="C13" s="49"/>
      <c r="D13" s="50"/>
      <c r="E13" s="49"/>
      <c r="F13" s="50"/>
      <c r="G13" s="49"/>
      <c r="H13" s="50"/>
      <c r="I13" s="49"/>
      <c r="J13" s="50"/>
      <c r="K13" s="49"/>
      <c r="L13" s="67"/>
      <c r="M13" s="67"/>
      <c r="N13" s="67"/>
      <c r="O13" s="67"/>
      <c r="P13" s="67"/>
      <c r="Q13" s="67"/>
      <c r="R13" s="50"/>
      <c r="S13" s="51"/>
      <c r="T13" s="52"/>
      <c r="U13" s="52"/>
      <c r="V13" s="52"/>
      <c r="W13" s="52"/>
      <c r="X13" s="52"/>
      <c r="Y13" s="52"/>
      <c r="Z13" s="53"/>
    </row>
    <row r="14" spans="1:28" s="1" customFormat="1" x14ac:dyDescent="0.25">
      <c r="A14" s="51"/>
      <c r="B14" s="52"/>
      <c r="C14" s="49"/>
      <c r="D14" s="50"/>
      <c r="E14" s="49"/>
      <c r="F14" s="50"/>
      <c r="G14" s="49"/>
      <c r="H14" s="50"/>
      <c r="I14" s="49"/>
      <c r="J14" s="50"/>
      <c r="K14" s="49"/>
      <c r="L14" s="67"/>
      <c r="M14" s="67"/>
      <c r="N14" s="67"/>
      <c r="O14" s="67"/>
      <c r="P14" s="67"/>
      <c r="Q14" s="67"/>
      <c r="R14" s="50"/>
      <c r="S14" s="51"/>
      <c r="T14" s="52"/>
      <c r="U14" s="52"/>
      <c r="V14" s="52"/>
      <c r="W14" s="52"/>
      <c r="X14" s="52"/>
      <c r="Y14" s="52"/>
      <c r="Z14" s="53"/>
    </row>
    <row r="15" spans="1:28" s="2" customFormat="1" ht="13.15" customHeight="1" x14ac:dyDescent="0.25">
      <c r="A15" s="60"/>
      <c r="B15" s="61"/>
      <c r="C15" s="58"/>
      <c r="D15" s="59"/>
      <c r="E15" s="58"/>
      <c r="F15" s="59"/>
      <c r="G15" s="58"/>
      <c r="H15" s="59"/>
      <c r="I15" s="58"/>
      <c r="J15" s="59"/>
      <c r="K15" s="58"/>
      <c r="L15" s="68"/>
      <c r="M15" s="68"/>
      <c r="N15" s="68"/>
      <c r="O15" s="68"/>
      <c r="P15" s="68"/>
      <c r="Q15" s="68"/>
      <c r="R15" s="59"/>
      <c r="S15" s="60"/>
      <c r="T15" s="61"/>
      <c r="U15" s="61"/>
      <c r="V15" s="61"/>
      <c r="W15" s="61"/>
      <c r="X15" s="61"/>
      <c r="Y15" s="61"/>
      <c r="Z15" s="62"/>
      <c r="AA15" s="1"/>
    </row>
    <row r="16" spans="1:28" s="1" customFormat="1" ht="18.5" x14ac:dyDescent="0.25">
      <c r="A16" s="42">
        <f>S10+1</f>
        <v>46636</v>
      </c>
      <c r="B16" s="26"/>
      <c r="C16" s="43">
        <f>A16+1</f>
        <v>46637</v>
      </c>
      <c r="D16" s="25"/>
      <c r="E16" s="43">
        <f>C16+1</f>
        <v>46638</v>
      </c>
      <c r="F16" s="25"/>
      <c r="G16" s="43">
        <f>E16+1</f>
        <v>46639</v>
      </c>
      <c r="H16" s="25"/>
      <c r="I16" s="43">
        <f>G16+1</f>
        <v>46640</v>
      </c>
      <c r="J16" s="25"/>
      <c r="K16" s="63">
        <f>I16+1</f>
        <v>46641</v>
      </c>
      <c r="L16" s="64"/>
      <c r="M16" s="65"/>
      <c r="N16" s="65"/>
      <c r="O16" s="65"/>
      <c r="P16" s="65"/>
      <c r="Q16" s="65"/>
      <c r="R16" s="66"/>
      <c r="S16" s="54">
        <f>K16+1</f>
        <v>46642</v>
      </c>
      <c r="T16" s="55"/>
      <c r="U16" s="56"/>
      <c r="V16" s="56"/>
      <c r="W16" s="56"/>
      <c r="X16" s="56"/>
      <c r="Y16" s="56"/>
      <c r="Z16" s="57"/>
    </row>
    <row r="17" spans="1:27" s="1" customFormat="1" x14ac:dyDescent="0.25">
      <c r="A17" s="51"/>
      <c r="B17" s="52"/>
      <c r="C17" s="49"/>
      <c r="D17" s="50"/>
      <c r="E17" s="49"/>
      <c r="F17" s="50"/>
      <c r="G17" s="49"/>
      <c r="H17" s="50"/>
      <c r="I17" s="49"/>
      <c r="J17" s="50"/>
      <c r="K17" s="49"/>
      <c r="L17" s="67"/>
      <c r="M17" s="67"/>
      <c r="N17" s="67"/>
      <c r="O17" s="67"/>
      <c r="P17" s="67"/>
      <c r="Q17" s="67"/>
      <c r="R17" s="50"/>
      <c r="S17" s="51"/>
      <c r="T17" s="52"/>
      <c r="U17" s="52"/>
      <c r="V17" s="52"/>
      <c r="W17" s="52"/>
      <c r="X17" s="52"/>
      <c r="Y17" s="52"/>
      <c r="Z17" s="53"/>
    </row>
    <row r="18" spans="1:27" s="1" customFormat="1" x14ac:dyDescent="0.25">
      <c r="A18" s="51"/>
      <c r="B18" s="52"/>
      <c r="C18" s="49"/>
      <c r="D18" s="50"/>
      <c r="E18" s="49"/>
      <c r="F18" s="50"/>
      <c r="G18" s="49"/>
      <c r="H18" s="50"/>
      <c r="I18" s="49"/>
      <c r="J18" s="50"/>
      <c r="K18" s="49"/>
      <c r="L18" s="67"/>
      <c r="M18" s="67"/>
      <c r="N18" s="67"/>
      <c r="O18" s="67"/>
      <c r="P18" s="67"/>
      <c r="Q18" s="67"/>
      <c r="R18" s="50"/>
      <c r="S18" s="51"/>
      <c r="T18" s="52"/>
      <c r="U18" s="52"/>
      <c r="V18" s="52"/>
      <c r="W18" s="52"/>
      <c r="X18" s="52"/>
      <c r="Y18" s="52"/>
      <c r="Z18" s="53"/>
    </row>
    <row r="19" spans="1:27" s="1" customFormat="1" x14ac:dyDescent="0.25">
      <c r="A19" s="51"/>
      <c r="B19" s="52"/>
      <c r="C19" s="49"/>
      <c r="D19" s="50"/>
      <c r="E19" s="49"/>
      <c r="F19" s="50"/>
      <c r="G19" s="49"/>
      <c r="H19" s="50"/>
      <c r="I19" s="49"/>
      <c r="J19" s="50"/>
      <c r="K19" s="49"/>
      <c r="L19" s="67"/>
      <c r="M19" s="67"/>
      <c r="N19" s="67"/>
      <c r="O19" s="67"/>
      <c r="P19" s="67"/>
      <c r="Q19" s="67"/>
      <c r="R19" s="50"/>
      <c r="S19" s="51"/>
      <c r="T19" s="52"/>
      <c r="U19" s="52"/>
      <c r="V19" s="52"/>
      <c r="W19" s="52"/>
      <c r="X19" s="52"/>
      <c r="Y19" s="52"/>
      <c r="Z19" s="53"/>
    </row>
    <row r="20" spans="1:27" s="1" customFormat="1" x14ac:dyDescent="0.25">
      <c r="A20" s="51"/>
      <c r="B20" s="52"/>
      <c r="C20" s="49"/>
      <c r="D20" s="50"/>
      <c r="E20" s="49"/>
      <c r="F20" s="50"/>
      <c r="G20" s="49"/>
      <c r="H20" s="50"/>
      <c r="I20" s="49"/>
      <c r="J20" s="50"/>
      <c r="K20" s="49"/>
      <c r="L20" s="67"/>
      <c r="M20" s="67"/>
      <c r="N20" s="67"/>
      <c r="O20" s="67"/>
      <c r="P20" s="67"/>
      <c r="Q20" s="67"/>
      <c r="R20" s="50"/>
      <c r="S20" s="51"/>
      <c r="T20" s="52"/>
      <c r="U20" s="52"/>
      <c r="V20" s="52"/>
      <c r="W20" s="52"/>
      <c r="X20" s="52"/>
      <c r="Y20" s="52"/>
      <c r="Z20" s="53"/>
    </row>
    <row r="21" spans="1:27" s="2" customFormat="1" ht="13.15" customHeight="1" x14ac:dyDescent="0.25">
      <c r="A21" s="60"/>
      <c r="B21" s="61"/>
      <c r="C21" s="58"/>
      <c r="D21" s="59"/>
      <c r="E21" s="58"/>
      <c r="F21" s="59"/>
      <c r="G21" s="58"/>
      <c r="H21" s="59"/>
      <c r="I21" s="58"/>
      <c r="J21" s="59"/>
      <c r="K21" s="58"/>
      <c r="L21" s="68"/>
      <c r="M21" s="68"/>
      <c r="N21" s="68"/>
      <c r="O21" s="68"/>
      <c r="P21" s="68"/>
      <c r="Q21" s="68"/>
      <c r="R21" s="59"/>
      <c r="S21" s="60"/>
      <c r="T21" s="61"/>
      <c r="U21" s="61"/>
      <c r="V21" s="61"/>
      <c r="W21" s="61"/>
      <c r="X21" s="61"/>
      <c r="Y21" s="61"/>
      <c r="Z21" s="62"/>
      <c r="AA21" s="1"/>
    </row>
    <row r="22" spans="1:27" s="1" customFormat="1" ht="18.5" x14ac:dyDescent="0.25">
      <c r="A22" s="42">
        <f>S16+1</f>
        <v>46643</v>
      </c>
      <c r="B22" s="26"/>
      <c r="C22" s="43">
        <f>A22+1</f>
        <v>46644</v>
      </c>
      <c r="D22" s="25"/>
      <c r="E22" s="43">
        <f>C22+1</f>
        <v>46645</v>
      </c>
      <c r="F22" s="25"/>
      <c r="G22" s="43">
        <f>E22+1</f>
        <v>46646</v>
      </c>
      <c r="H22" s="25"/>
      <c r="I22" s="43">
        <f>G22+1</f>
        <v>46647</v>
      </c>
      <c r="J22" s="25"/>
      <c r="K22" s="63">
        <f>I22+1</f>
        <v>46648</v>
      </c>
      <c r="L22" s="64"/>
      <c r="M22" s="65"/>
      <c r="N22" s="65"/>
      <c r="O22" s="65"/>
      <c r="P22" s="65"/>
      <c r="Q22" s="65"/>
      <c r="R22" s="66"/>
      <c r="S22" s="54">
        <f>K22+1</f>
        <v>46649</v>
      </c>
      <c r="T22" s="55"/>
      <c r="U22" s="56"/>
      <c r="V22" s="56"/>
      <c r="W22" s="56"/>
      <c r="X22" s="56"/>
      <c r="Y22" s="56"/>
      <c r="Z22" s="57"/>
    </row>
    <row r="23" spans="1:27" s="1" customFormat="1" x14ac:dyDescent="0.25">
      <c r="A23" s="51"/>
      <c r="B23" s="52"/>
      <c r="C23" s="49"/>
      <c r="D23" s="50"/>
      <c r="E23" s="49"/>
      <c r="F23" s="50"/>
      <c r="G23" s="49"/>
      <c r="H23" s="50"/>
      <c r="I23" s="49"/>
      <c r="J23" s="50"/>
      <c r="K23" s="49"/>
      <c r="L23" s="67"/>
      <c r="M23" s="67"/>
      <c r="N23" s="67"/>
      <c r="O23" s="67"/>
      <c r="P23" s="67"/>
      <c r="Q23" s="67"/>
      <c r="R23" s="50"/>
      <c r="S23" s="51"/>
      <c r="T23" s="52"/>
      <c r="U23" s="52"/>
      <c r="V23" s="52"/>
      <c r="W23" s="52"/>
      <c r="X23" s="52"/>
      <c r="Y23" s="52"/>
      <c r="Z23" s="53"/>
    </row>
    <row r="24" spans="1:27" s="1" customFormat="1" x14ac:dyDescent="0.25">
      <c r="A24" s="51"/>
      <c r="B24" s="52"/>
      <c r="C24" s="49"/>
      <c r="D24" s="50"/>
      <c r="E24" s="49"/>
      <c r="F24" s="50"/>
      <c r="G24" s="49"/>
      <c r="H24" s="50"/>
      <c r="I24" s="49"/>
      <c r="J24" s="50"/>
      <c r="K24" s="49"/>
      <c r="L24" s="67"/>
      <c r="M24" s="67"/>
      <c r="N24" s="67"/>
      <c r="O24" s="67"/>
      <c r="P24" s="67"/>
      <c r="Q24" s="67"/>
      <c r="R24" s="50"/>
      <c r="S24" s="51"/>
      <c r="T24" s="52"/>
      <c r="U24" s="52"/>
      <c r="V24" s="52"/>
      <c r="W24" s="52"/>
      <c r="X24" s="52"/>
      <c r="Y24" s="52"/>
      <c r="Z24" s="53"/>
    </row>
    <row r="25" spans="1:27" s="1" customFormat="1" x14ac:dyDescent="0.25">
      <c r="A25" s="51"/>
      <c r="B25" s="52"/>
      <c r="C25" s="49"/>
      <c r="D25" s="50"/>
      <c r="E25" s="49"/>
      <c r="F25" s="50"/>
      <c r="G25" s="49"/>
      <c r="H25" s="50"/>
      <c r="I25" s="49"/>
      <c r="J25" s="50"/>
      <c r="K25" s="49"/>
      <c r="L25" s="67"/>
      <c r="M25" s="67"/>
      <c r="N25" s="67"/>
      <c r="O25" s="67"/>
      <c r="P25" s="67"/>
      <c r="Q25" s="67"/>
      <c r="R25" s="50"/>
      <c r="S25" s="51"/>
      <c r="T25" s="52"/>
      <c r="U25" s="52"/>
      <c r="V25" s="52"/>
      <c r="W25" s="52"/>
      <c r="X25" s="52"/>
      <c r="Y25" s="52"/>
      <c r="Z25" s="53"/>
    </row>
    <row r="26" spans="1:27" s="1" customFormat="1" x14ac:dyDescent="0.25">
      <c r="A26" s="51"/>
      <c r="B26" s="52"/>
      <c r="C26" s="49"/>
      <c r="D26" s="50"/>
      <c r="E26" s="49"/>
      <c r="F26" s="50"/>
      <c r="G26" s="49"/>
      <c r="H26" s="50"/>
      <c r="I26" s="49"/>
      <c r="J26" s="50"/>
      <c r="K26" s="49"/>
      <c r="L26" s="67"/>
      <c r="M26" s="67"/>
      <c r="N26" s="67"/>
      <c r="O26" s="67"/>
      <c r="P26" s="67"/>
      <c r="Q26" s="67"/>
      <c r="R26" s="50"/>
      <c r="S26" s="51"/>
      <c r="T26" s="52"/>
      <c r="U26" s="52"/>
      <c r="V26" s="52"/>
      <c r="W26" s="52"/>
      <c r="X26" s="52"/>
      <c r="Y26" s="52"/>
      <c r="Z26" s="53"/>
    </row>
    <row r="27" spans="1:27" s="2" customFormat="1" x14ac:dyDescent="0.25">
      <c r="A27" s="60"/>
      <c r="B27" s="61"/>
      <c r="C27" s="58"/>
      <c r="D27" s="59"/>
      <c r="E27" s="58"/>
      <c r="F27" s="59"/>
      <c r="G27" s="58"/>
      <c r="H27" s="59"/>
      <c r="I27" s="58"/>
      <c r="J27" s="59"/>
      <c r="K27" s="58"/>
      <c r="L27" s="68"/>
      <c r="M27" s="68"/>
      <c r="N27" s="68"/>
      <c r="O27" s="68"/>
      <c r="P27" s="68"/>
      <c r="Q27" s="68"/>
      <c r="R27" s="59"/>
      <c r="S27" s="60"/>
      <c r="T27" s="61"/>
      <c r="U27" s="61"/>
      <c r="V27" s="61"/>
      <c r="W27" s="61"/>
      <c r="X27" s="61"/>
      <c r="Y27" s="61"/>
      <c r="Z27" s="62"/>
      <c r="AA27" s="1"/>
    </row>
    <row r="28" spans="1:27" s="1" customFormat="1" ht="18.5" x14ac:dyDescent="0.25">
      <c r="A28" s="42">
        <f>S22+1</f>
        <v>46650</v>
      </c>
      <c r="B28" s="26"/>
      <c r="C28" s="43">
        <f>A28+1</f>
        <v>46651</v>
      </c>
      <c r="D28" s="25"/>
      <c r="E28" s="43">
        <f>C28+1</f>
        <v>46652</v>
      </c>
      <c r="F28" s="25"/>
      <c r="G28" s="43">
        <f>E28+1</f>
        <v>46653</v>
      </c>
      <c r="H28" s="25"/>
      <c r="I28" s="43">
        <f>G28+1</f>
        <v>46654</v>
      </c>
      <c r="J28" s="25"/>
      <c r="K28" s="63">
        <f>I28+1</f>
        <v>46655</v>
      </c>
      <c r="L28" s="64"/>
      <c r="M28" s="65"/>
      <c r="N28" s="65"/>
      <c r="O28" s="65"/>
      <c r="P28" s="65"/>
      <c r="Q28" s="65"/>
      <c r="R28" s="66"/>
      <c r="S28" s="54">
        <f>K28+1</f>
        <v>46656</v>
      </c>
      <c r="T28" s="55"/>
      <c r="U28" s="56"/>
      <c r="V28" s="56"/>
      <c r="W28" s="56"/>
      <c r="X28" s="56"/>
      <c r="Y28" s="56"/>
      <c r="Z28" s="57"/>
    </row>
    <row r="29" spans="1:27" s="1" customFormat="1" x14ac:dyDescent="0.25">
      <c r="A29" s="51"/>
      <c r="B29" s="52"/>
      <c r="C29" s="49"/>
      <c r="D29" s="50"/>
      <c r="E29" s="49"/>
      <c r="F29" s="50"/>
      <c r="G29" s="49"/>
      <c r="H29" s="50"/>
      <c r="I29" s="49"/>
      <c r="J29" s="50"/>
      <c r="K29" s="49"/>
      <c r="L29" s="67"/>
      <c r="M29" s="67"/>
      <c r="N29" s="67"/>
      <c r="O29" s="67"/>
      <c r="P29" s="67"/>
      <c r="Q29" s="67"/>
      <c r="R29" s="50"/>
      <c r="S29" s="51"/>
      <c r="T29" s="52"/>
      <c r="U29" s="52"/>
      <c r="V29" s="52"/>
      <c r="W29" s="52"/>
      <c r="X29" s="52"/>
      <c r="Y29" s="52"/>
      <c r="Z29" s="53"/>
    </row>
    <row r="30" spans="1:27" s="1" customFormat="1" x14ac:dyDescent="0.25">
      <c r="A30" s="51"/>
      <c r="B30" s="52"/>
      <c r="C30" s="49"/>
      <c r="D30" s="50"/>
      <c r="E30" s="49"/>
      <c r="F30" s="50"/>
      <c r="G30" s="49"/>
      <c r="H30" s="50"/>
      <c r="I30" s="49"/>
      <c r="J30" s="50"/>
      <c r="K30" s="49"/>
      <c r="L30" s="67"/>
      <c r="M30" s="67"/>
      <c r="N30" s="67"/>
      <c r="O30" s="67"/>
      <c r="P30" s="67"/>
      <c r="Q30" s="67"/>
      <c r="R30" s="50"/>
      <c r="S30" s="51"/>
      <c r="T30" s="52"/>
      <c r="U30" s="52"/>
      <c r="V30" s="52"/>
      <c r="W30" s="52"/>
      <c r="X30" s="52"/>
      <c r="Y30" s="52"/>
      <c r="Z30" s="53"/>
    </row>
    <row r="31" spans="1:27" s="1" customFormat="1" x14ac:dyDescent="0.25">
      <c r="A31" s="51"/>
      <c r="B31" s="52"/>
      <c r="C31" s="49"/>
      <c r="D31" s="50"/>
      <c r="E31" s="49"/>
      <c r="F31" s="50"/>
      <c r="G31" s="49"/>
      <c r="H31" s="50"/>
      <c r="I31" s="49"/>
      <c r="J31" s="50"/>
      <c r="K31" s="49"/>
      <c r="L31" s="67"/>
      <c r="M31" s="67"/>
      <c r="N31" s="67"/>
      <c r="O31" s="67"/>
      <c r="P31" s="67"/>
      <c r="Q31" s="67"/>
      <c r="R31" s="50"/>
      <c r="S31" s="51"/>
      <c r="T31" s="52"/>
      <c r="U31" s="52"/>
      <c r="V31" s="52"/>
      <c r="W31" s="52"/>
      <c r="X31" s="52"/>
      <c r="Y31" s="52"/>
      <c r="Z31" s="53"/>
    </row>
    <row r="32" spans="1:27" s="1" customFormat="1" x14ac:dyDescent="0.25">
      <c r="A32" s="51"/>
      <c r="B32" s="52"/>
      <c r="C32" s="49"/>
      <c r="D32" s="50"/>
      <c r="E32" s="49"/>
      <c r="F32" s="50"/>
      <c r="G32" s="49"/>
      <c r="H32" s="50"/>
      <c r="I32" s="49"/>
      <c r="J32" s="50"/>
      <c r="K32" s="49"/>
      <c r="L32" s="67"/>
      <c r="M32" s="67"/>
      <c r="N32" s="67"/>
      <c r="O32" s="67"/>
      <c r="P32" s="67"/>
      <c r="Q32" s="67"/>
      <c r="R32" s="50"/>
      <c r="S32" s="51"/>
      <c r="T32" s="52"/>
      <c r="U32" s="52"/>
      <c r="V32" s="52"/>
      <c r="W32" s="52"/>
      <c r="X32" s="52"/>
      <c r="Y32" s="52"/>
      <c r="Z32" s="53"/>
    </row>
    <row r="33" spans="1:27" s="2" customFormat="1" x14ac:dyDescent="0.25">
      <c r="A33" s="60"/>
      <c r="B33" s="61"/>
      <c r="C33" s="58"/>
      <c r="D33" s="59"/>
      <c r="E33" s="58"/>
      <c r="F33" s="59"/>
      <c r="G33" s="58"/>
      <c r="H33" s="59"/>
      <c r="I33" s="58"/>
      <c r="J33" s="59"/>
      <c r="K33" s="58"/>
      <c r="L33" s="68"/>
      <c r="M33" s="68"/>
      <c r="N33" s="68"/>
      <c r="O33" s="68"/>
      <c r="P33" s="68"/>
      <c r="Q33" s="68"/>
      <c r="R33" s="59"/>
      <c r="S33" s="60"/>
      <c r="T33" s="61"/>
      <c r="U33" s="61"/>
      <c r="V33" s="61"/>
      <c r="W33" s="61"/>
      <c r="X33" s="61"/>
      <c r="Y33" s="61"/>
      <c r="Z33" s="62"/>
      <c r="AA33" s="1"/>
    </row>
    <row r="34" spans="1:27" s="1" customFormat="1" ht="18.5" x14ac:dyDescent="0.25">
      <c r="A34" s="42">
        <f>S28+1</f>
        <v>46657</v>
      </c>
      <c r="B34" s="26"/>
      <c r="C34" s="43">
        <f>A34+1</f>
        <v>46658</v>
      </c>
      <c r="D34" s="25"/>
      <c r="E34" s="43">
        <f>C34+1</f>
        <v>46659</v>
      </c>
      <c r="F34" s="25"/>
      <c r="G34" s="43">
        <f>E34+1</f>
        <v>46660</v>
      </c>
      <c r="H34" s="25"/>
      <c r="I34" s="43">
        <f>G34+1</f>
        <v>46661</v>
      </c>
      <c r="J34" s="25"/>
      <c r="K34" s="63">
        <f>I34+1</f>
        <v>46662</v>
      </c>
      <c r="L34" s="64"/>
      <c r="M34" s="65"/>
      <c r="N34" s="65"/>
      <c r="O34" s="65"/>
      <c r="P34" s="65"/>
      <c r="Q34" s="65"/>
      <c r="R34" s="66"/>
      <c r="S34" s="54">
        <f>K34+1</f>
        <v>46663</v>
      </c>
      <c r="T34" s="55"/>
      <c r="U34" s="56"/>
      <c r="V34" s="56"/>
      <c r="W34" s="56"/>
      <c r="X34" s="56"/>
      <c r="Y34" s="56"/>
      <c r="Z34" s="57"/>
    </row>
    <row r="35" spans="1:27" s="1" customFormat="1" x14ac:dyDescent="0.25">
      <c r="A35" s="51"/>
      <c r="B35" s="52"/>
      <c r="C35" s="49"/>
      <c r="D35" s="50"/>
      <c r="E35" s="49"/>
      <c r="F35" s="50"/>
      <c r="G35" s="49"/>
      <c r="H35" s="50"/>
      <c r="I35" s="49"/>
      <c r="J35" s="50"/>
      <c r="K35" s="49"/>
      <c r="L35" s="67"/>
      <c r="M35" s="67"/>
      <c r="N35" s="67"/>
      <c r="O35" s="67"/>
      <c r="P35" s="67"/>
      <c r="Q35" s="67"/>
      <c r="R35" s="50"/>
      <c r="S35" s="51"/>
      <c r="T35" s="52"/>
      <c r="U35" s="52"/>
      <c r="V35" s="52"/>
      <c r="W35" s="52"/>
      <c r="X35" s="52"/>
      <c r="Y35" s="52"/>
      <c r="Z35" s="53"/>
    </row>
    <row r="36" spans="1:27" s="1" customFormat="1" x14ac:dyDescent="0.25">
      <c r="A36" s="51"/>
      <c r="B36" s="52"/>
      <c r="C36" s="49"/>
      <c r="D36" s="50"/>
      <c r="E36" s="49"/>
      <c r="F36" s="50"/>
      <c r="G36" s="49"/>
      <c r="H36" s="50"/>
      <c r="I36" s="49"/>
      <c r="J36" s="50"/>
      <c r="K36" s="49"/>
      <c r="L36" s="67"/>
      <c r="M36" s="67"/>
      <c r="N36" s="67"/>
      <c r="O36" s="67"/>
      <c r="P36" s="67"/>
      <c r="Q36" s="67"/>
      <c r="R36" s="50"/>
      <c r="S36" s="51"/>
      <c r="T36" s="52"/>
      <c r="U36" s="52"/>
      <c r="V36" s="52"/>
      <c r="W36" s="52"/>
      <c r="X36" s="52"/>
      <c r="Y36" s="52"/>
      <c r="Z36" s="53"/>
    </row>
    <row r="37" spans="1:27" s="1" customFormat="1" x14ac:dyDescent="0.25">
      <c r="A37" s="51"/>
      <c r="B37" s="52"/>
      <c r="C37" s="49"/>
      <c r="D37" s="50"/>
      <c r="E37" s="49"/>
      <c r="F37" s="50"/>
      <c r="G37" s="49"/>
      <c r="H37" s="50"/>
      <c r="I37" s="49"/>
      <c r="J37" s="50"/>
      <c r="K37" s="49"/>
      <c r="L37" s="67"/>
      <c r="M37" s="67"/>
      <c r="N37" s="67"/>
      <c r="O37" s="67"/>
      <c r="P37" s="67"/>
      <c r="Q37" s="67"/>
      <c r="R37" s="50"/>
      <c r="S37" s="51"/>
      <c r="T37" s="52"/>
      <c r="U37" s="52"/>
      <c r="V37" s="52"/>
      <c r="W37" s="52"/>
      <c r="X37" s="52"/>
      <c r="Y37" s="52"/>
      <c r="Z37" s="53"/>
    </row>
    <row r="38" spans="1:27" s="1" customFormat="1" x14ac:dyDescent="0.25">
      <c r="A38" s="51"/>
      <c r="B38" s="52"/>
      <c r="C38" s="49"/>
      <c r="D38" s="50"/>
      <c r="E38" s="49"/>
      <c r="F38" s="50"/>
      <c r="G38" s="49"/>
      <c r="H38" s="50"/>
      <c r="I38" s="49"/>
      <c r="J38" s="50"/>
      <c r="K38" s="49"/>
      <c r="L38" s="67"/>
      <c r="M38" s="67"/>
      <c r="N38" s="67"/>
      <c r="O38" s="67"/>
      <c r="P38" s="67"/>
      <c r="Q38" s="67"/>
      <c r="R38" s="50"/>
      <c r="S38" s="51"/>
      <c r="T38" s="52"/>
      <c r="U38" s="52"/>
      <c r="V38" s="52"/>
      <c r="W38" s="52"/>
      <c r="X38" s="52"/>
      <c r="Y38" s="52"/>
      <c r="Z38" s="53"/>
    </row>
    <row r="39" spans="1:27" s="2" customFormat="1" x14ac:dyDescent="0.25">
      <c r="A39" s="60"/>
      <c r="B39" s="61"/>
      <c r="C39" s="58"/>
      <c r="D39" s="59"/>
      <c r="E39" s="58"/>
      <c r="F39" s="59"/>
      <c r="G39" s="58"/>
      <c r="H39" s="59"/>
      <c r="I39" s="58"/>
      <c r="J39" s="59"/>
      <c r="K39" s="58"/>
      <c r="L39" s="68"/>
      <c r="M39" s="68"/>
      <c r="N39" s="68"/>
      <c r="O39" s="68"/>
      <c r="P39" s="68"/>
      <c r="Q39" s="68"/>
      <c r="R39" s="59"/>
      <c r="S39" s="60"/>
      <c r="T39" s="61"/>
      <c r="U39" s="61"/>
      <c r="V39" s="61"/>
      <c r="W39" s="61"/>
      <c r="X39" s="61"/>
      <c r="Y39" s="61"/>
      <c r="Z39" s="62"/>
      <c r="AA39" s="1"/>
    </row>
    <row r="40" spans="1:27" ht="18.5" x14ac:dyDescent="0.3">
      <c r="A40" s="42">
        <f>S34+1</f>
        <v>46664</v>
      </c>
      <c r="B40" s="26"/>
      <c r="C40" s="43">
        <f>A40+1</f>
        <v>46665</v>
      </c>
      <c r="D40" s="25"/>
      <c r="E40" s="27" t="s">
        <v>7</v>
      </c>
      <c r="F40" s="28"/>
      <c r="G40" s="28"/>
      <c r="H40" s="28"/>
      <c r="I40" s="28"/>
      <c r="J40" s="28"/>
      <c r="K40" s="28"/>
      <c r="L40" s="28"/>
      <c r="M40" s="28"/>
      <c r="N40" s="28"/>
      <c r="O40" s="28"/>
      <c r="P40" s="28"/>
      <c r="Q40" s="28"/>
      <c r="R40" s="28"/>
      <c r="S40" s="28"/>
      <c r="T40" s="28"/>
      <c r="U40" s="28"/>
      <c r="V40" s="28"/>
      <c r="W40" s="28"/>
      <c r="X40" s="28"/>
      <c r="Y40" s="28"/>
      <c r="Z40" s="10"/>
    </row>
    <row r="41" spans="1:27" x14ac:dyDescent="0.25">
      <c r="A41" s="51"/>
      <c r="B41" s="52"/>
      <c r="C41" s="49"/>
      <c r="D41" s="50"/>
      <c r="E41" s="29"/>
      <c r="F41" s="6"/>
      <c r="G41" s="6"/>
      <c r="H41" s="6"/>
      <c r="I41" s="6"/>
      <c r="J41" s="6"/>
      <c r="K41" s="6"/>
      <c r="L41" s="6"/>
      <c r="M41" s="6"/>
      <c r="N41" s="6"/>
      <c r="O41" s="6"/>
      <c r="P41" s="6"/>
      <c r="Q41" s="6"/>
      <c r="R41" s="6"/>
      <c r="S41" s="6"/>
      <c r="T41" s="6"/>
      <c r="U41" s="6"/>
      <c r="V41" s="6"/>
      <c r="W41" s="6"/>
      <c r="X41" s="6"/>
      <c r="Y41" s="6"/>
      <c r="Z41" s="9"/>
    </row>
    <row r="42" spans="1:27" x14ac:dyDescent="0.25">
      <c r="A42" s="51"/>
      <c r="B42" s="52"/>
      <c r="C42" s="49"/>
      <c r="D42" s="50"/>
      <c r="E42" s="29"/>
      <c r="F42" s="6"/>
      <c r="G42" s="6"/>
      <c r="H42" s="6"/>
      <c r="I42" s="6"/>
      <c r="J42" s="6"/>
      <c r="K42" s="6"/>
      <c r="L42" s="6"/>
      <c r="M42" s="6"/>
      <c r="N42" s="6"/>
      <c r="O42" s="6"/>
      <c r="P42" s="6"/>
      <c r="Q42" s="6"/>
      <c r="R42" s="6"/>
      <c r="S42" s="6"/>
      <c r="T42" s="6"/>
      <c r="U42" s="6"/>
      <c r="V42" s="6"/>
      <c r="W42" s="6"/>
      <c r="X42" s="6"/>
      <c r="Y42" s="6"/>
      <c r="Z42" s="8"/>
    </row>
    <row r="43" spans="1:27" x14ac:dyDescent="0.25">
      <c r="A43" s="51"/>
      <c r="B43" s="52"/>
      <c r="C43" s="49"/>
      <c r="D43" s="50"/>
      <c r="E43" s="29"/>
      <c r="F43" s="6"/>
      <c r="G43" s="6"/>
      <c r="H43" s="6"/>
      <c r="I43" s="6"/>
      <c r="J43" s="6"/>
      <c r="K43" s="6"/>
      <c r="L43" s="6"/>
      <c r="M43" s="6"/>
      <c r="N43" s="6"/>
      <c r="O43" s="6"/>
      <c r="P43" s="6"/>
      <c r="Q43" s="6"/>
      <c r="R43" s="6"/>
      <c r="S43" s="6"/>
      <c r="T43" s="6"/>
      <c r="U43" s="6"/>
      <c r="V43" s="6"/>
      <c r="W43" s="6"/>
      <c r="X43" s="6"/>
      <c r="Y43" s="6"/>
      <c r="Z43" s="8"/>
    </row>
    <row r="44" spans="1:27" x14ac:dyDescent="0.25">
      <c r="A44" s="51"/>
      <c r="B44" s="52"/>
      <c r="C44" s="49"/>
      <c r="D44" s="50"/>
      <c r="E44" s="29"/>
      <c r="F44" s="6"/>
      <c r="G44" s="6"/>
      <c r="H44" s="6"/>
      <c r="I44" s="6"/>
      <c r="J44" s="6"/>
      <c r="K44" s="71"/>
      <c r="L44" s="71"/>
      <c r="M44" s="71"/>
      <c r="N44" s="71"/>
      <c r="O44" s="71"/>
      <c r="P44" s="71"/>
      <c r="Q44" s="71"/>
      <c r="R44" s="71"/>
      <c r="S44" s="71"/>
      <c r="T44" s="71"/>
      <c r="U44" s="71"/>
      <c r="V44" s="71"/>
      <c r="W44" s="71"/>
      <c r="X44" s="71"/>
      <c r="Y44" s="71"/>
      <c r="Z44" s="72"/>
    </row>
    <row r="45" spans="1:27" s="1" customFormat="1" x14ac:dyDescent="0.25">
      <c r="A45" s="60"/>
      <c r="B45" s="61"/>
      <c r="C45" s="58"/>
      <c r="D45" s="59"/>
      <c r="E45" s="30"/>
      <c r="F45" s="31"/>
      <c r="G45" s="31"/>
      <c r="H45" s="31"/>
      <c r="I45" s="31"/>
      <c r="J45" s="31"/>
      <c r="K45" s="69"/>
      <c r="L45" s="69"/>
      <c r="M45" s="69"/>
      <c r="N45" s="69"/>
      <c r="O45" s="69"/>
      <c r="P45" s="69"/>
      <c r="Q45" s="69"/>
      <c r="R45" s="69"/>
      <c r="S45" s="69"/>
      <c r="T45" s="69"/>
      <c r="U45" s="69"/>
      <c r="V45" s="69"/>
      <c r="W45" s="69"/>
      <c r="X45" s="69"/>
      <c r="Y45" s="69"/>
      <c r="Z45" s="7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299480-7360-4329-A667-84AD387E2F1D}">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terms/"/>
    <ds:schemaRef ds:uri="http://www.w3.org/XML/1998/namespace"/>
    <ds:schemaRef ds:uri="http://schemas.openxmlformats.org/package/2006/metadata/core-properties"/>
    <ds:schemaRef ds:uri="16c05727-aa75-4e4a-9b5f-8a80a1165891"/>
    <ds:schemaRef ds:uri="71af3243-3dd4-4a8d-8c0d-dd76da1f02a5"/>
  </ds:schemaRefs>
</ds:datastoreItem>
</file>

<file path=customXml/itemProps3.xml><?xml version="1.0" encoding="utf-8"?>
<ds:datastoreItem xmlns:ds="http://schemas.openxmlformats.org/officeDocument/2006/customXml" ds:itemID="{DC9DF54A-CE95-4CAF-9E75-1179BA74E5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Настройка</vt:lpstr>
      <vt:lpstr>день_начала</vt:lpstr>
      <vt:lpstr>'1'!Область_печати</vt:lpstr>
      <vt:lpstr>'10'!Область_печати</vt:lpstr>
      <vt:lpstr>'11'!Область_печати</vt:lpstr>
      <vt:lpstr>'12'!Область_печати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2021-01-22T10:23:31Z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